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460" windowWidth="12660" windowHeight="5160" tabRatio="714" activeTab="0"/>
  </bookViews>
  <sheets>
    <sheet name="UG Degrees" sheetId="1" r:id="rId1"/>
    <sheet name="Arts &amp; Sci 1" sheetId="2" r:id="rId2"/>
    <sheet name="Arts &amp; Sci 2" sheetId="3" r:id="rId3"/>
    <sheet name="Business" sheetId="4" r:id="rId4"/>
    <sheet name="Ed &amp; Hum Serv" sheetId="5" r:id="rId5"/>
    <sheet name="CHART DATA SHEET" sheetId="6" r:id="rId6"/>
    <sheet name="UG Degrees Copy" sheetId="7" r:id="rId7"/>
  </sheets>
  <definedNames>
    <definedName name="_xlnm.Print_Area" localSheetId="0">'UG Degrees'!$A$1:$K$186</definedName>
    <definedName name="_xlnm.Print_Area" localSheetId="6">'UG Degrees Copy'!$A$1:$K$218</definedName>
  </definedNames>
  <calcPr fullCalcOnLoad="1"/>
</workbook>
</file>

<file path=xl/sharedStrings.xml><?xml version="1.0" encoding="utf-8"?>
<sst xmlns="http://schemas.openxmlformats.org/spreadsheetml/2006/main" count="185" uniqueCount="149">
  <si>
    <t>UNDERGRADUATE DEGREES CONFERRED</t>
  </si>
  <si>
    <t>College of Arts and Sciences</t>
  </si>
  <si>
    <t>Degree Program</t>
  </si>
  <si>
    <t xml:space="preserve">  Concentration</t>
  </si>
  <si>
    <t>Art (BA)</t>
  </si>
  <si>
    <t>Biology (BS)</t>
  </si>
  <si>
    <t xml:space="preserve">  Health Professions</t>
  </si>
  <si>
    <t xml:space="preserve">  Medical Technology</t>
  </si>
  <si>
    <t>Chemistry (BS)</t>
  </si>
  <si>
    <t xml:space="preserve">  Biochemistry</t>
  </si>
  <si>
    <t>Communication Journalism (BA)</t>
  </si>
  <si>
    <t xml:space="preserve">  Electronic Media</t>
  </si>
  <si>
    <t xml:space="preserve">  Print Media</t>
  </si>
  <si>
    <t xml:space="preserve">  Public Relations</t>
  </si>
  <si>
    <t>English (BA)</t>
  </si>
  <si>
    <t>French (BA)</t>
  </si>
  <si>
    <t>Spanish (BA)</t>
  </si>
  <si>
    <t xml:space="preserve">  Land Use</t>
  </si>
  <si>
    <t>Geography (BS)</t>
  </si>
  <si>
    <t>College of Arts and Sciences (continued)</t>
  </si>
  <si>
    <t>Earth Science (BSEd)</t>
  </si>
  <si>
    <t>Geoenvironmental Studies (BS)</t>
  </si>
  <si>
    <t>Public Administration (BS)</t>
  </si>
  <si>
    <t>History (BA)</t>
  </si>
  <si>
    <t xml:space="preserve">  Computer Science</t>
  </si>
  <si>
    <t>Computer Science (BS)</t>
  </si>
  <si>
    <t xml:space="preserve">  Information Systems </t>
  </si>
  <si>
    <t xml:space="preserve">  Systems Programming </t>
  </si>
  <si>
    <t>Physics (BSEd)</t>
  </si>
  <si>
    <t>Applied Physics (BS)</t>
  </si>
  <si>
    <t>Psychology (BA)</t>
  </si>
  <si>
    <t>Sociology (BA)</t>
  </si>
  <si>
    <t>COLLEGE TOTAL</t>
  </si>
  <si>
    <t>College of Business</t>
  </si>
  <si>
    <t>Accounting (BSBA)</t>
  </si>
  <si>
    <t>Finance (BSBA)</t>
  </si>
  <si>
    <t>Management (BSBA)</t>
  </si>
  <si>
    <t xml:space="preserve">  General Management</t>
  </si>
  <si>
    <t xml:space="preserve">  Human Resource Management</t>
  </si>
  <si>
    <t xml:space="preserve">  International Management</t>
  </si>
  <si>
    <t>Marketing (BSBA)</t>
  </si>
  <si>
    <t>College of Education and Human Services</t>
  </si>
  <si>
    <t>Criminal Justice (BS)</t>
  </si>
  <si>
    <t>Elementary Education (BSEd)</t>
  </si>
  <si>
    <t xml:space="preserve">  Elementary Education</t>
  </si>
  <si>
    <t xml:space="preserve">  Environmental Education</t>
  </si>
  <si>
    <t xml:space="preserve">  Mathematics</t>
  </si>
  <si>
    <t xml:space="preserve">  Sociology</t>
  </si>
  <si>
    <t>UNDERGRADUATE DEGREES</t>
  </si>
  <si>
    <t xml:space="preserve">  BA</t>
  </si>
  <si>
    <t xml:space="preserve">  BS</t>
  </si>
  <si>
    <t xml:space="preserve">  BSBA</t>
  </si>
  <si>
    <t xml:space="preserve">  BSEd</t>
  </si>
  <si>
    <t>TOTAL</t>
  </si>
  <si>
    <t xml:space="preserve">       Academic Year</t>
  </si>
  <si>
    <t>Political Science (BA)</t>
  </si>
  <si>
    <t>SOURCE: Degrees Conferred Submission.</t>
  </si>
  <si>
    <t>Biology/Secondary Ed. Certification (BS)</t>
  </si>
  <si>
    <t xml:space="preserve">  Ecology &amp; Environmental Biology</t>
  </si>
  <si>
    <t>Physics (BS)</t>
  </si>
  <si>
    <t>Social Work (BSW)</t>
  </si>
  <si>
    <t>Mathematics (BS)</t>
  </si>
  <si>
    <t>Chemistry/Secondary Ed. Certification (BS)</t>
  </si>
  <si>
    <t>English/Secondary Ed. Certification (BA)</t>
  </si>
  <si>
    <t>French/Secondary Ed. Certification (BA)</t>
  </si>
  <si>
    <t>Spanish/Secondary Ed. Certification (BA)</t>
  </si>
  <si>
    <t>Information Technology for Business Ed. (BSBA)</t>
  </si>
  <si>
    <t xml:space="preserve">  Applied Math</t>
  </si>
  <si>
    <t xml:space="preserve">  Regional Development &amp; Tourism (Obsolete)</t>
  </si>
  <si>
    <t xml:space="preserve">  BSW</t>
  </si>
  <si>
    <t>---</t>
  </si>
  <si>
    <t xml:space="preserve">  Biotechnology</t>
  </si>
  <si>
    <t xml:space="preserve">  Writing</t>
  </si>
  <si>
    <t>Management Information Systems (BSBA)</t>
  </si>
  <si>
    <t xml:space="preserve">  Secondary Ed. Certification</t>
  </si>
  <si>
    <t xml:space="preserve">  Software Engineering</t>
  </si>
  <si>
    <t>Certificate</t>
  </si>
  <si>
    <t>Geographic Information Systems</t>
  </si>
  <si>
    <t xml:space="preserve">  Public History</t>
  </si>
  <si>
    <t xml:space="preserve">  Statistics</t>
  </si>
  <si>
    <t xml:space="preserve"> ---</t>
  </si>
  <si>
    <t xml:space="preserve">  Juvenile Justice (Obsolete)</t>
  </si>
  <si>
    <t xml:space="preserve">  Computer Graphics</t>
  </si>
  <si>
    <t xml:space="preserve">  Geographic Information Systems</t>
  </si>
  <si>
    <t xml:space="preserve">  Nanofabrication</t>
  </si>
  <si>
    <t>Medical Technology (BS) (Obsolete)</t>
  </si>
  <si>
    <t xml:space="preserve">  Generalist (Obsolete)</t>
  </si>
  <si>
    <t xml:space="preserve">  Juvenile &amp; Adult Corrections (Obsolete)</t>
  </si>
  <si>
    <t xml:space="preserve">  Law Enforcement (Obsolete)</t>
  </si>
  <si>
    <t>ART</t>
  </si>
  <si>
    <t>BIOLOGY</t>
  </si>
  <si>
    <t>CHEMISTRY</t>
  </si>
  <si>
    <t>COMM / JOURN</t>
  </si>
  <si>
    <t>COMP. SCI.</t>
  </si>
  <si>
    <t xml:space="preserve">ENGLISH </t>
  </si>
  <si>
    <t>MODERN LANG.</t>
  </si>
  <si>
    <t>GEO &amp; ESS</t>
  </si>
  <si>
    <t xml:space="preserve">HISTORY </t>
  </si>
  <si>
    <t>INTER. ARTS</t>
  </si>
  <si>
    <t>MATH</t>
  </si>
  <si>
    <t>PHYSICS</t>
  </si>
  <si>
    <t>POLITICAL SCI.</t>
  </si>
  <si>
    <t>PSYCHOLOGY</t>
  </si>
  <si>
    <t>SOCIOLOGY</t>
  </si>
  <si>
    <t>COMM. ARTS</t>
  </si>
  <si>
    <t>ACC. &amp; INFO. TECH.</t>
  </si>
  <si>
    <t>ECONOMICS</t>
  </si>
  <si>
    <t xml:space="preserve">FINANCE </t>
  </si>
  <si>
    <t xml:space="preserve">BUS. ED. </t>
  </si>
  <si>
    <t>CRIM. JUSTICE</t>
  </si>
  <si>
    <t>SOCIAL WORK</t>
  </si>
  <si>
    <t>ELE. EDUC.</t>
  </si>
  <si>
    <t xml:space="preserve">  Related Discipline</t>
  </si>
  <si>
    <t>History/Social Studies Cert. (BSEd)</t>
  </si>
  <si>
    <t>Political Science/Social Studies Cert. (BSEd)</t>
  </si>
  <si>
    <t>CERTIFICATES</t>
  </si>
  <si>
    <t>Economics (BS)</t>
  </si>
  <si>
    <t xml:space="preserve">  Embedded Systems</t>
  </si>
  <si>
    <t>Art/Secondary Ed. Certification (BA)</t>
  </si>
  <si>
    <t>Geography/Social Studies Certification (BSEd)</t>
  </si>
  <si>
    <t xml:space="preserve">  Personal Financial Planning</t>
  </si>
  <si>
    <t>2006-07</t>
  </si>
  <si>
    <t>Interdiciplinary Arts (BA)</t>
  </si>
  <si>
    <t xml:space="preserve">  Entrepreneurship &amp; Corporate</t>
  </si>
  <si>
    <t xml:space="preserve">  TESOL</t>
  </si>
  <si>
    <t>Human Communication Studies (BA)</t>
  </si>
  <si>
    <t xml:space="preserve">  Political Science</t>
  </si>
  <si>
    <t xml:space="preserve">  Social Science</t>
  </si>
  <si>
    <t>Excersise Science (BS)</t>
  </si>
  <si>
    <t>2007-08</t>
  </si>
  <si>
    <t>Business Information Systems (BSBA) (Obsolete)</t>
  </si>
  <si>
    <t xml:space="preserve">  Business</t>
  </si>
  <si>
    <t xml:space="preserve">  Special Education</t>
  </si>
  <si>
    <t>Health Care Administration (BS)</t>
  </si>
  <si>
    <t>HEALTH CARE</t>
  </si>
  <si>
    <t>Supply Chain Management (BSBA)</t>
  </si>
  <si>
    <t xml:space="preserve">  Logistics</t>
  </si>
  <si>
    <t>SUPPLY CHAIN MGT</t>
  </si>
  <si>
    <t>MGT &amp; MRKT</t>
  </si>
  <si>
    <t>EXER SCIENCE</t>
  </si>
  <si>
    <t xml:space="preserve">   Environmental Education</t>
  </si>
  <si>
    <t>Speech Communication (BA) (Obsolete)</t>
  </si>
  <si>
    <t xml:space="preserve">  Applied Communication (Obsolete)</t>
  </si>
  <si>
    <t>Economics (BSBA) (Obsolete)</t>
  </si>
  <si>
    <t>Information Management &amp; Analysis (BSBA) (Obsolete)</t>
  </si>
  <si>
    <t xml:space="preserve">  Supply Chain Management (Obsolete)</t>
  </si>
  <si>
    <t>2008-09</t>
  </si>
  <si>
    <t>2009-10</t>
  </si>
  <si>
    <t>2010-11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</si>
</sst>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G Times (WN)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1" fontId="0" fillId="0" borderId="0" xfId="0" applyNumberFormat="1" applyAlignment="1" applyProtection="1" quotePrefix="1">
      <alignment horizontal="right"/>
      <protection locked="0"/>
    </xf>
    <xf numFmtId="1" fontId="2" fillId="33" borderId="0" xfId="0" applyNumberFormat="1" applyFont="1" applyFill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Continuous"/>
    </xf>
    <xf numFmtId="1" fontId="2" fillId="0" borderId="0" xfId="0" applyNumberFormat="1" applyFon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 locked="0"/>
    </xf>
    <xf numFmtId="1" fontId="0" fillId="33" borderId="0" xfId="0" applyNumberFormat="1" applyFill="1" applyAlignment="1">
      <alignment/>
    </xf>
    <xf numFmtId="0" fontId="2" fillId="34" borderId="0" xfId="0" applyFont="1" applyFill="1" applyAlignment="1" applyProtection="1">
      <alignment horizontal="right"/>
      <protection locked="0"/>
    </xf>
    <xf numFmtId="1" fontId="0" fillId="34" borderId="0" xfId="0" applyNumberFormat="1" applyFill="1" applyAlignment="1" applyProtection="1">
      <alignment/>
      <protection locked="0"/>
    </xf>
    <xf numFmtId="1" fontId="0" fillId="34" borderId="0" xfId="0" applyNumberFormat="1" applyFill="1" applyAlignment="1">
      <alignment/>
    </xf>
    <xf numFmtId="0" fontId="2" fillId="0" borderId="0" xfId="0" applyFont="1" applyFill="1" applyAlignment="1" applyProtection="1">
      <alignment horizontal="right"/>
      <protection locked="0"/>
    </xf>
    <xf numFmtId="1" fontId="0" fillId="34" borderId="0" xfId="0" applyNumberFormat="1" applyFill="1" applyAlignment="1" applyProtection="1" quotePrefix="1">
      <alignment horizontal="right"/>
      <protection locked="0"/>
    </xf>
    <xf numFmtId="0" fontId="0" fillId="34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34" borderId="0" xfId="0" applyNumberFormat="1" applyFill="1" applyAlignment="1">
      <alignment horizontal="right"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1" fontId="0" fillId="33" borderId="0" xfId="0" applyNumberFormat="1" applyFont="1" applyFill="1" applyAlignment="1" applyProtection="1">
      <alignment/>
      <protection/>
    </xf>
    <xf numFmtId="1" fontId="46" fillId="0" borderId="0" xfId="0" applyNumberFormat="1" applyFont="1" applyAlignment="1" applyProtection="1">
      <alignment horizontal="left"/>
      <protection locked="0"/>
    </xf>
    <xf numFmtId="1" fontId="46" fillId="0" borderId="0" xfId="0" applyNumberFormat="1" applyFont="1" applyAlignment="1">
      <alignment/>
    </xf>
    <xf numFmtId="1" fontId="46" fillId="0" borderId="0" xfId="0" applyNumberFormat="1" applyFont="1" applyAlignment="1" applyProtection="1">
      <alignment/>
      <protection locked="0"/>
    </xf>
    <xf numFmtId="1" fontId="46" fillId="0" borderId="0" xfId="0" applyNumberFormat="1" applyFont="1" applyAlignment="1" applyProtection="1">
      <alignment horizontal="centerContinuous"/>
      <protection locked="0"/>
    </xf>
    <xf numFmtId="1" fontId="0" fillId="0" borderId="0" xfId="0" applyNumberFormat="1" applyFont="1" applyAlignment="1" applyProtection="1" quotePrefix="1">
      <alignment horizontal="right"/>
      <protection locked="0"/>
    </xf>
    <xf numFmtId="1" fontId="46" fillId="0" borderId="0" xfId="0" applyNumberFormat="1" applyFont="1" applyAlignment="1">
      <alignment horizontal="centerContinuous"/>
    </xf>
    <xf numFmtId="0" fontId="46" fillId="0" borderId="0" xfId="0" applyFont="1" applyFill="1" applyAlignment="1">
      <alignment/>
    </xf>
    <xf numFmtId="1" fontId="46" fillId="33" borderId="0" xfId="0" applyNumberFormat="1" applyFont="1" applyFill="1" applyAlignment="1" applyProtection="1">
      <alignment/>
      <protection/>
    </xf>
    <xf numFmtId="1" fontId="46" fillId="33" borderId="0" xfId="0" applyNumberFormat="1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centerContinuous"/>
      <protection locked="0"/>
    </xf>
    <xf numFmtId="1" fontId="0" fillId="0" borderId="0" xfId="0" applyNumberFormat="1" applyFill="1" applyAlignment="1" applyProtection="1" quotePrefix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UNDERGRADUATE DEGREES - Arts &amp; Sciences</a:t>
            </a:r>
          </a:p>
        </c:rich>
      </c:tx>
      <c:layout>
        <c:manualLayout>
          <c:xMode val="factor"/>
          <c:yMode val="factor"/>
          <c:x val="0.007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8575"/>
          <c:w val="0.921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 SHEET'!$A$2</c:f>
              <c:strCache>
                <c:ptCount val="1"/>
                <c:pt idx="0">
                  <c:v>PSYCHOLOGY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SHEET'!$B$1:$F$1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SHEET'!$B$2:$F$2</c:f>
              <c:numCache>
                <c:ptCount val="5"/>
                <c:pt idx="0">
                  <c:v>94</c:v>
                </c:pt>
                <c:pt idx="1">
                  <c:v>94</c:v>
                </c:pt>
                <c:pt idx="2">
                  <c:v>106</c:v>
                </c:pt>
                <c:pt idx="3">
                  <c:v>94</c:v>
                </c:pt>
                <c:pt idx="4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'CHART DATA SHEET'!$A$3</c:f>
              <c:strCache>
                <c:ptCount val="1"/>
                <c:pt idx="0">
                  <c:v>COMM / JOURN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SHEET'!$B$1:$F$1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SHEET'!$B$3:$F$3</c:f>
              <c:numCache>
                <c:ptCount val="5"/>
                <c:pt idx="0">
                  <c:v>81</c:v>
                </c:pt>
                <c:pt idx="1">
                  <c:v>81</c:v>
                </c:pt>
                <c:pt idx="2">
                  <c:v>73</c:v>
                </c:pt>
                <c:pt idx="3">
                  <c:v>74</c:v>
                </c:pt>
                <c:pt idx="4">
                  <c:v>77</c:v>
                </c:pt>
              </c:numCache>
            </c:numRef>
          </c:val>
        </c:ser>
        <c:ser>
          <c:idx val="3"/>
          <c:order val="2"/>
          <c:tx>
            <c:strRef>
              <c:f>'CHART DATA SHEET'!$A$4</c:f>
              <c:strCache>
                <c:ptCount val="1"/>
                <c:pt idx="0">
                  <c:v>HISTORY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SHEET'!$B$1:$F$1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'CHART DATA SHEET'!$A$5</c:f>
              <c:strCache>
                <c:ptCount val="1"/>
                <c:pt idx="0">
                  <c:v>BIOLOGY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SHEET'!$B$1:$F$1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SHEET'!$B$5:$F$5</c:f>
              <c:numCache>
                <c:ptCount val="5"/>
                <c:pt idx="0">
                  <c:v>54</c:v>
                </c:pt>
                <c:pt idx="1">
                  <c:v>68</c:v>
                </c:pt>
                <c:pt idx="2">
                  <c:v>66</c:v>
                </c:pt>
                <c:pt idx="3">
                  <c:v>54</c:v>
                </c:pt>
                <c:pt idx="4">
                  <c:v>59</c:v>
                </c:pt>
              </c:numCache>
            </c:numRef>
          </c:val>
        </c:ser>
        <c:ser>
          <c:idx val="6"/>
          <c:order val="4"/>
          <c:tx>
            <c:strRef>
              <c:f>'CHART DATA SHEET'!$A$6</c:f>
              <c:strCache>
                <c:ptCount val="1"/>
                <c:pt idx="0">
                  <c:v>ENGLISH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SHEET'!$B$1:$F$1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SHEET'!$B$6:$F$6</c:f>
              <c:numCache>
                <c:ptCount val="5"/>
                <c:pt idx="0">
                  <c:v>78</c:v>
                </c:pt>
                <c:pt idx="1">
                  <c:v>59</c:v>
                </c:pt>
                <c:pt idx="2">
                  <c:v>37</c:v>
                </c:pt>
                <c:pt idx="3">
                  <c:v>50</c:v>
                </c:pt>
                <c:pt idx="4">
                  <c:v>36</c:v>
                </c:pt>
              </c:numCache>
            </c:numRef>
          </c:val>
        </c:ser>
        <c:ser>
          <c:idx val="8"/>
          <c:order val="5"/>
          <c:tx>
            <c:strRef>
              <c:f>'CHART DATA SHEET'!$A$7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SHEET'!$B$1:$F$1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SHEET'!$B$7:$F$7</c:f>
              <c:numCache>
                <c:ptCount val="5"/>
                <c:pt idx="0">
                  <c:v>22</c:v>
                </c:pt>
                <c:pt idx="1">
                  <c:v>28</c:v>
                </c:pt>
                <c:pt idx="2">
                  <c:v>34</c:v>
                </c:pt>
                <c:pt idx="3">
                  <c:v>37</c:v>
                </c:pt>
                <c:pt idx="4">
                  <c:v>43</c:v>
                </c:pt>
              </c:numCache>
            </c:numRef>
          </c:val>
        </c:ser>
        <c:ser>
          <c:idx val="5"/>
          <c:order val="6"/>
          <c:tx>
            <c:strRef>
              <c:f>'CHART DATA SHEET'!$A$9</c:f>
              <c:strCache>
                <c:ptCount val="1"/>
                <c:pt idx="0">
                  <c:v>SOCIOLOGY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SHEET'!$B$1:$F$1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SHEET'!$B$9:$F$9</c:f>
              <c:numCache>
                <c:ptCount val="5"/>
                <c:pt idx="0">
                  <c:v>38</c:v>
                </c:pt>
                <c:pt idx="1">
                  <c:v>31</c:v>
                </c:pt>
                <c:pt idx="2">
                  <c:v>44</c:v>
                </c:pt>
                <c:pt idx="3">
                  <c:v>35</c:v>
                </c:pt>
                <c:pt idx="4">
                  <c:v>25</c:v>
                </c:pt>
              </c:numCache>
            </c:numRef>
          </c:val>
        </c:ser>
        <c:ser>
          <c:idx val="4"/>
          <c:order val="7"/>
          <c:tx>
            <c:strRef>
              <c:f>'CHART DATA SHEET'!$A$8</c:f>
              <c:strCache>
                <c:ptCount val="1"/>
                <c:pt idx="0">
                  <c:v>GEO &amp; ESS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SHEET'!$B$1:$F$1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SHEET'!$B$8:$F$8</c:f>
              <c:numCache>
                <c:ptCount val="5"/>
                <c:pt idx="0">
                  <c:v>53</c:v>
                </c:pt>
                <c:pt idx="1">
                  <c:v>31</c:v>
                </c:pt>
                <c:pt idx="2">
                  <c:v>46</c:v>
                </c:pt>
                <c:pt idx="3">
                  <c:v>33</c:v>
                </c:pt>
                <c:pt idx="4">
                  <c:v>48</c:v>
                </c:pt>
              </c:numCache>
            </c:numRef>
          </c:val>
        </c:ser>
        <c:ser>
          <c:idx val="7"/>
          <c:order val="8"/>
          <c:tx>
            <c:strRef>
              <c:f>'CHART DATA SHEET'!$A$10</c:f>
              <c:strCache>
                <c:ptCount val="1"/>
                <c:pt idx="0">
                  <c:v>POLITICAL SCI.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SHEET'!$B$1:$F$1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SHEET'!$B$10:$F$10</c:f>
              <c:numCache>
                <c:ptCount val="5"/>
                <c:pt idx="0">
                  <c:v>32</c:v>
                </c:pt>
                <c:pt idx="1">
                  <c:v>36</c:v>
                </c:pt>
                <c:pt idx="2">
                  <c:v>32</c:v>
                </c:pt>
                <c:pt idx="3">
                  <c:v>27</c:v>
                </c:pt>
                <c:pt idx="4">
                  <c:v>32</c:v>
                </c:pt>
              </c:numCache>
            </c:numRef>
          </c:val>
        </c:ser>
        <c:ser>
          <c:idx val="9"/>
          <c:order val="9"/>
          <c:tx>
            <c:strRef>
              <c:f>'CHART DATA SHEET'!$A$11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 DATA SHEET'!$B$11:$F$11</c:f>
              <c:numCache>
                <c:ptCount val="5"/>
                <c:pt idx="0">
                  <c:v>27</c:v>
                </c:pt>
                <c:pt idx="1">
                  <c:v>21</c:v>
                </c:pt>
                <c:pt idx="2">
                  <c:v>19</c:v>
                </c:pt>
                <c:pt idx="3">
                  <c:v>25</c:v>
                </c:pt>
                <c:pt idx="4">
                  <c:v>18</c:v>
                </c:pt>
              </c:numCache>
            </c:numRef>
          </c:val>
        </c:ser>
        <c:axId val="12855782"/>
        <c:axId val="48593175"/>
      </c:bar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28557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UNDERGRADUATE DEGREES - Arts &amp; Sciences</a:t>
            </a:r>
          </a:p>
        </c:rich>
      </c:tx>
      <c:layout>
        <c:manualLayout>
          <c:xMode val="factor"/>
          <c:yMode val="factor"/>
          <c:x val="0.007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06075"/>
          <c:w val="0.9112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 SHEET'!$A$15</c:f>
              <c:strCache>
                <c:ptCount val="1"/>
                <c:pt idx="0">
                  <c:v>COMM. ARTS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SHEET'!$B$14:$F$14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SHEET'!$B$15:$F$15</c:f>
              <c:numCache>
                <c:ptCount val="5"/>
                <c:pt idx="0">
                  <c:v>24</c:v>
                </c:pt>
                <c:pt idx="1">
                  <c:v>33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</c:numCache>
            </c:numRef>
          </c:val>
        </c:ser>
        <c:ser>
          <c:idx val="3"/>
          <c:order val="1"/>
          <c:tx>
            <c:strRef>
              <c:f>'CHART DATA SHEET'!$A$16</c:f>
              <c:strCache>
                <c:ptCount val="1"/>
                <c:pt idx="0">
                  <c:v>MODERN LANG.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SHEET'!$B$14:$F$14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SHEET'!$B$16:$F$16</c:f>
              <c:numCache>
                <c:ptCount val="5"/>
                <c:pt idx="0">
                  <c:v>21</c:v>
                </c:pt>
                <c:pt idx="1">
                  <c:v>8</c:v>
                </c:pt>
                <c:pt idx="2">
                  <c:v>14</c:v>
                </c:pt>
                <c:pt idx="3">
                  <c:v>17</c:v>
                </c:pt>
                <c:pt idx="4">
                  <c:v>4</c:v>
                </c:pt>
              </c:numCache>
            </c:numRef>
          </c:val>
        </c:ser>
        <c:ser>
          <c:idx val="9"/>
          <c:order val="2"/>
          <c:tx>
            <c:strRef>
              <c:f>'CHART DATA SHEET'!$A$17</c:f>
              <c:strCache>
                <c:ptCount val="1"/>
                <c:pt idx="0">
                  <c:v>CERTIFICATES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 DATA SHEET'!$B$17:$F$17</c:f>
              <c:numCache>
                <c:ptCount val="5"/>
                <c:pt idx="0">
                  <c:v>21</c:v>
                </c:pt>
                <c:pt idx="1">
                  <c:v>22</c:v>
                </c:pt>
                <c:pt idx="2">
                  <c:v>25</c:v>
                </c:pt>
                <c:pt idx="3">
                  <c:v>14</c:v>
                </c:pt>
                <c:pt idx="4">
                  <c:v>22</c:v>
                </c:pt>
              </c:numCache>
            </c:numRef>
          </c:val>
        </c:ser>
        <c:ser>
          <c:idx val="4"/>
          <c:order val="3"/>
          <c:tx>
            <c:strRef>
              <c:f>'CHART DATA SHEET'!$A$18</c:f>
              <c:strCache>
                <c:ptCount val="1"/>
                <c:pt idx="0">
                  <c:v>COMP. SCI.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SHEET'!$B$14:$F$14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SHEET'!$B$18:$F$18</c:f>
              <c:numCache>
                <c:ptCount val="5"/>
                <c:pt idx="0">
                  <c:v>35</c:v>
                </c:pt>
                <c:pt idx="1">
                  <c:v>22</c:v>
                </c:pt>
                <c:pt idx="2">
                  <c:v>13</c:v>
                </c:pt>
                <c:pt idx="3">
                  <c:v>13</c:v>
                </c:pt>
                <c:pt idx="4">
                  <c:v>17</c:v>
                </c:pt>
              </c:numCache>
            </c:numRef>
          </c:val>
        </c:ser>
        <c:ser>
          <c:idx val="7"/>
          <c:order val="4"/>
          <c:tx>
            <c:strRef>
              <c:f>'CHART DATA SHEET'!$A$19</c:f>
              <c:strCache>
                <c:ptCount val="1"/>
                <c:pt idx="0">
                  <c:v>ECONOMICS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SHEET'!$B$14:$F$14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 DATA SHEET'!$A$20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SHEET'!$B$14:$F$14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SHEET'!$B$20:$F$20</c:f>
              <c:numCache>
                <c:ptCount val="5"/>
                <c:pt idx="0">
                  <c:v>5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ser>
          <c:idx val="6"/>
          <c:order val="6"/>
          <c:tx>
            <c:strRef>
              <c:f>'CHART DATA SHEET'!$A$21</c:f>
              <c:strCache>
                <c:ptCount val="1"/>
                <c:pt idx="0">
                  <c:v>PHYSICS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SHEET'!$B$14:$F$14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SHEET'!$B$21:$F$21</c:f>
              <c:numCache>
                <c:ptCount val="5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16</c:v>
                </c:pt>
              </c:numCache>
            </c:numRef>
          </c:val>
        </c:ser>
        <c:ser>
          <c:idx val="2"/>
          <c:order val="7"/>
          <c:tx>
            <c:strRef>
              <c:f>'CHART DATA SHEET'!$A$22</c:f>
              <c:strCache>
                <c:ptCount val="1"/>
                <c:pt idx="0">
                  <c:v>HEALTH CARE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SHEET'!$B$14:$F$14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SHEET'!$B$22:$F$22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8"/>
          <c:order val="8"/>
          <c:tx>
            <c:strRef>
              <c:f>'CHART DATA SHEET'!$A$23</c:f>
              <c:strCache>
                <c:ptCount val="1"/>
                <c:pt idx="0">
                  <c:v>INTER. ARTS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SHEET'!$B$14:$F$14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SHEET'!$B$23:$F$23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val>
        </c:ser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6853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UNDERGRADUATE DEGREES - Business</a:t>
            </a:r>
          </a:p>
        </c:rich>
      </c:tx>
      <c:layout>
        <c:manualLayout>
          <c:xMode val="factor"/>
          <c:yMode val="factor"/>
          <c:x val="0.00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0075"/>
          <c:w val="0.944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 SHEET'!$A$27</c:f>
              <c:strCache>
                <c:ptCount val="1"/>
                <c:pt idx="0">
                  <c:v>MGT &amp; MRKT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SHEET'!$B$26:$F$26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SHEET'!$B$27:$F$27</c:f>
              <c:numCache>
                <c:ptCount val="5"/>
                <c:pt idx="0">
                  <c:v>159</c:v>
                </c:pt>
                <c:pt idx="1">
                  <c:v>157</c:v>
                </c:pt>
                <c:pt idx="2">
                  <c:v>165</c:v>
                </c:pt>
                <c:pt idx="3">
                  <c:v>167</c:v>
                </c:pt>
                <c:pt idx="4">
                  <c:v>173</c:v>
                </c:pt>
              </c:numCache>
            </c:numRef>
          </c:val>
        </c:ser>
        <c:ser>
          <c:idx val="1"/>
          <c:order val="1"/>
          <c:tx>
            <c:strRef>
              <c:f>'CHART DATA SHEET'!$A$28</c:f>
              <c:strCache>
                <c:ptCount val="1"/>
                <c:pt idx="0">
                  <c:v>ACC. &amp; INFO. TECH.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SHEET'!$B$26:$F$26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SHEET'!$B$28:$F$28</c:f>
              <c:numCache>
                <c:ptCount val="5"/>
                <c:pt idx="0">
                  <c:v>89</c:v>
                </c:pt>
                <c:pt idx="1">
                  <c:v>89</c:v>
                </c:pt>
                <c:pt idx="2">
                  <c:v>87</c:v>
                </c:pt>
                <c:pt idx="3">
                  <c:v>80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 DATA SHEET'!$A$29</c:f>
              <c:strCache>
                <c:ptCount val="1"/>
                <c:pt idx="0">
                  <c:v>FINANCE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SHEET'!$B$26:$F$26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SHEET'!$B$29:$F$29</c:f>
              <c:numCache>
                <c:ptCount val="5"/>
                <c:pt idx="0">
                  <c:v>56</c:v>
                </c:pt>
                <c:pt idx="1">
                  <c:v>55</c:v>
                </c:pt>
                <c:pt idx="2">
                  <c:v>65</c:v>
                </c:pt>
                <c:pt idx="3">
                  <c:v>61</c:v>
                </c:pt>
                <c:pt idx="4">
                  <c:v>44</c:v>
                </c:pt>
              </c:numCache>
            </c:numRef>
          </c:val>
        </c:ser>
        <c:ser>
          <c:idx val="3"/>
          <c:order val="3"/>
          <c:tx>
            <c:strRef>
              <c:f>'CHART DATA SHEET'!$A$30</c:f>
              <c:strCache>
                <c:ptCount val="1"/>
                <c:pt idx="0">
                  <c:v>SUPPLY CHAIN MGT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SHEET'!$B$26:$F$26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SHEET'!$B$30:$F$30</c:f>
              <c:numCache>
                <c:ptCount val="5"/>
                <c:pt idx="0">
                  <c:v>0</c:v>
                </c:pt>
                <c:pt idx="1">
                  <c:v>11</c:v>
                </c:pt>
                <c:pt idx="2">
                  <c:v>20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ser>
          <c:idx val="4"/>
          <c:order val="4"/>
          <c:tx>
            <c:strRef>
              <c:f>'CHART DATA SHEET'!$A$31</c:f>
              <c:strCache>
                <c:ptCount val="1"/>
                <c:pt idx="0">
                  <c:v>ECONOMICS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SHEET'!$B$26:$F$26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SHEET'!$B$31:$F$31</c:f>
              <c:numCache>
                <c:ptCount val="5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 DATA SHEET'!$A$32</c:f>
              <c:strCache>
                <c:ptCount val="1"/>
                <c:pt idx="0">
                  <c:v>BUS. ED. 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SHEET'!$B$26:$F$26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SHEET'!$B$32:$F$32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0533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UNDERGRADUATE DEGREES - Education &amp; Human Services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425"/>
          <c:w val="0.933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 SHEET'!$A$35</c:f>
              <c:strCache>
                <c:ptCount val="1"/>
                <c:pt idx="0">
                  <c:v>ELE. EDUC.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SHEET'!$B$34:$F$34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SHEET'!$B$35:$F$35</c:f>
              <c:numCache>
                <c:ptCount val="5"/>
                <c:pt idx="0">
                  <c:v>193</c:v>
                </c:pt>
                <c:pt idx="1">
                  <c:v>168</c:v>
                </c:pt>
                <c:pt idx="2">
                  <c:v>176</c:v>
                </c:pt>
                <c:pt idx="3">
                  <c:v>166</c:v>
                </c:pt>
                <c:pt idx="4">
                  <c:v>177</c:v>
                </c:pt>
              </c:numCache>
            </c:numRef>
          </c:val>
        </c:ser>
        <c:ser>
          <c:idx val="1"/>
          <c:order val="1"/>
          <c:tx>
            <c:strRef>
              <c:f>'CHART DATA SHEET'!$A$36</c:f>
              <c:strCache>
                <c:ptCount val="1"/>
                <c:pt idx="0">
                  <c:v>CRIM. JUSTICE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SHEET'!$B$34:$F$34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SHEET'!$B$36:$F$36</c:f>
              <c:numCache>
                <c:ptCount val="5"/>
                <c:pt idx="0">
                  <c:v>115</c:v>
                </c:pt>
                <c:pt idx="1">
                  <c:v>82</c:v>
                </c:pt>
                <c:pt idx="2">
                  <c:v>86</c:v>
                </c:pt>
                <c:pt idx="3">
                  <c:v>80</c:v>
                </c:pt>
                <c:pt idx="4">
                  <c:v>86</c:v>
                </c:pt>
              </c:numCache>
            </c:numRef>
          </c:val>
        </c:ser>
        <c:ser>
          <c:idx val="2"/>
          <c:order val="2"/>
          <c:tx>
            <c:strRef>
              <c:f>'CHART DATA SHEET'!$A$37</c:f>
              <c:strCache>
                <c:ptCount val="1"/>
                <c:pt idx="0">
                  <c:v>SOCIAL WORK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SHEET'!$B$34:$F$34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SHEET'!$B$37:$F$37</c:f>
              <c:numCache>
                <c:ptCount val="5"/>
                <c:pt idx="0">
                  <c:v>52</c:v>
                </c:pt>
                <c:pt idx="1">
                  <c:v>69</c:v>
                </c:pt>
                <c:pt idx="2">
                  <c:v>49</c:v>
                </c:pt>
                <c:pt idx="3">
                  <c:v>50</c:v>
                </c:pt>
                <c:pt idx="4">
                  <c:v>37</c:v>
                </c:pt>
              </c:numCache>
            </c:numRef>
          </c:val>
        </c:ser>
        <c:ser>
          <c:idx val="3"/>
          <c:order val="3"/>
          <c:tx>
            <c:strRef>
              <c:f>'CHART DATA SHEET'!$A$38</c:f>
              <c:strCache>
                <c:ptCount val="1"/>
                <c:pt idx="0">
                  <c:v>EXER SCIENCE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SHEET'!$B$34:$F$34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'CHART DATA SHEET'!$B$38:$F$38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20</c:v>
                </c:pt>
                <c:pt idx="3">
                  <c:v>30</c:v>
                </c:pt>
                <c:pt idx="4">
                  <c:v>21</c:v>
                </c:pt>
              </c:numCache>
            </c:numRef>
          </c:val>
        </c:ser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6999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5.75"/>
  <cols>
    <col min="1" max="1" width="47.75390625" style="8" customWidth="1"/>
    <col min="2" max="2" width="5.50390625" style="15" customWidth="1"/>
    <col min="3" max="3" width="6.00390625" style="15" customWidth="1"/>
    <col min="4" max="4" width="5.50390625" style="15" customWidth="1"/>
    <col min="5" max="5" width="6.125" style="15" customWidth="1"/>
    <col min="6" max="6" width="5.50390625" style="15" customWidth="1"/>
    <col min="7" max="7" width="6.00390625" style="15" customWidth="1"/>
    <col min="8" max="8" width="5.375" style="15" customWidth="1"/>
    <col min="9" max="11" width="6.00390625" style="15" customWidth="1"/>
    <col min="12" max="12" width="4.625" style="0" customWidth="1"/>
  </cols>
  <sheetData>
    <row r="1" spans="10:11" ht="15.75">
      <c r="J1" s="42"/>
      <c r="K1" s="15">
        <v>56</v>
      </c>
    </row>
    <row r="2" spans="1:12" ht="15.75">
      <c r="A2" s="1" t="s">
        <v>0</v>
      </c>
      <c r="B2" s="18"/>
      <c r="C2" s="18"/>
      <c r="D2" s="18"/>
      <c r="E2" s="18"/>
      <c r="F2" s="18"/>
      <c r="G2" s="18"/>
      <c r="H2" s="18"/>
      <c r="I2" s="18"/>
      <c r="J2" s="45"/>
      <c r="K2" s="18"/>
      <c r="L2" s="6"/>
    </row>
    <row r="3" spans="2:11" ht="21.75" customHeight="1">
      <c r="B3" s="18"/>
      <c r="C3" s="18"/>
      <c r="D3" s="18"/>
      <c r="E3" s="18"/>
      <c r="F3" s="18"/>
      <c r="G3" s="18"/>
      <c r="H3" s="18"/>
      <c r="I3" s="6"/>
      <c r="J3" s="59"/>
      <c r="K3" s="6"/>
    </row>
    <row r="4" spans="1:11" ht="15.75">
      <c r="A4" s="2" t="s">
        <v>1</v>
      </c>
      <c r="B4" s="18"/>
      <c r="C4" s="18"/>
      <c r="D4" s="18"/>
      <c r="E4" s="18"/>
      <c r="F4" s="18"/>
      <c r="G4" s="18"/>
      <c r="H4" s="18"/>
      <c r="I4" s="6"/>
      <c r="J4" s="59"/>
      <c r="K4" s="6"/>
    </row>
    <row r="5" spans="1:12" ht="15.75">
      <c r="A5" s="2"/>
      <c r="B5" s="23"/>
      <c r="C5" s="26" t="s">
        <v>54</v>
      </c>
      <c r="D5" s="19"/>
      <c r="E5" s="19"/>
      <c r="F5" s="19"/>
      <c r="G5" s="19"/>
      <c r="H5" s="23"/>
      <c r="I5" s="1"/>
      <c r="J5" s="60"/>
      <c r="K5" s="1"/>
      <c r="L5" s="1"/>
    </row>
    <row r="6" spans="1:12" ht="15.75">
      <c r="A6" s="2" t="s">
        <v>2</v>
      </c>
      <c r="B6" s="23"/>
      <c r="C6" s="20"/>
      <c r="D6" s="20"/>
      <c r="E6" s="23"/>
      <c r="F6" s="20"/>
      <c r="G6" s="20"/>
      <c r="H6" s="23"/>
      <c r="I6" s="3"/>
      <c r="J6" s="61"/>
      <c r="K6" s="3"/>
      <c r="L6" s="3"/>
    </row>
    <row r="7" spans="1:13" ht="15.75">
      <c r="A7" s="2" t="s">
        <v>3</v>
      </c>
      <c r="B7" s="46" t="s">
        <v>121</v>
      </c>
      <c r="C7" s="7"/>
      <c r="D7" s="46" t="s">
        <v>129</v>
      </c>
      <c r="E7" s="7"/>
      <c r="F7" s="46" t="s">
        <v>146</v>
      </c>
      <c r="G7" s="7"/>
      <c r="H7" s="46" t="s">
        <v>147</v>
      </c>
      <c r="I7" s="7"/>
      <c r="J7" s="46" t="s">
        <v>148</v>
      </c>
      <c r="K7" s="7"/>
      <c r="L7" s="21"/>
      <c r="M7" s="49"/>
    </row>
    <row r="8" spans="1:13" ht="15.75">
      <c r="A8" s="2"/>
      <c r="C8"/>
      <c r="D8" s="42"/>
      <c r="E8"/>
      <c r="F8" s="42"/>
      <c r="G8"/>
      <c r="H8" s="42"/>
      <c r="I8"/>
      <c r="J8" s="42"/>
      <c r="K8"/>
      <c r="L8" s="15"/>
      <c r="M8" s="50"/>
    </row>
    <row r="9" spans="1:13" ht="15.75">
      <c r="A9" s="2" t="s">
        <v>4</v>
      </c>
      <c r="B9" s="42">
        <v>18</v>
      </c>
      <c r="C9"/>
      <c r="D9" s="42">
        <v>16</v>
      </c>
      <c r="E9"/>
      <c r="F9" s="42">
        <v>22</v>
      </c>
      <c r="G9"/>
      <c r="H9" s="42">
        <v>25</v>
      </c>
      <c r="I9"/>
      <c r="J9" s="42">
        <v>34</v>
      </c>
      <c r="K9"/>
      <c r="L9" s="15"/>
      <c r="M9" s="42"/>
    </row>
    <row r="10" spans="1:13" ht="15.75">
      <c r="A10" s="2" t="s">
        <v>82</v>
      </c>
      <c r="B10" s="42">
        <v>1</v>
      </c>
      <c r="C10"/>
      <c r="D10" s="42">
        <v>0</v>
      </c>
      <c r="E10"/>
      <c r="F10" s="42">
        <v>0</v>
      </c>
      <c r="G10"/>
      <c r="H10" s="42">
        <v>1</v>
      </c>
      <c r="I10"/>
      <c r="J10" s="42">
        <v>0</v>
      </c>
      <c r="K10"/>
      <c r="L10" s="15"/>
      <c r="M10" s="42"/>
    </row>
    <row r="11" spans="1:13" ht="15.75">
      <c r="A11" s="2" t="s">
        <v>118</v>
      </c>
      <c r="B11" s="42">
        <v>3</v>
      </c>
      <c r="C11"/>
      <c r="D11" s="42">
        <v>12</v>
      </c>
      <c r="E11"/>
      <c r="F11" s="42">
        <v>12</v>
      </c>
      <c r="G11"/>
      <c r="H11" s="42">
        <v>11</v>
      </c>
      <c r="I11"/>
      <c r="J11" s="42">
        <v>9</v>
      </c>
      <c r="K11"/>
      <c r="L11" s="15"/>
      <c r="M11" s="42"/>
    </row>
    <row r="12" spans="1:13" ht="15.75">
      <c r="A12" s="2"/>
      <c r="B12" s="42"/>
      <c r="C12"/>
      <c r="D12" s="42"/>
      <c r="E12"/>
      <c r="F12" s="42"/>
      <c r="G12"/>
      <c r="H12" s="42"/>
      <c r="I12"/>
      <c r="J12" s="42"/>
      <c r="K12"/>
      <c r="L12" s="15"/>
      <c r="M12" s="50"/>
    </row>
    <row r="13" spans="1:13" ht="15.75">
      <c r="A13" s="2" t="s">
        <v>5</v>
      </c>
      <c r="B13" s="42">
        <v>27</v>
      </c>
      <c r="C13"/>
      <c r="D13" s="42">
        <v>22</v>
      </c>
      <c r="E13"/>
      <c r="F13" s="42">
        <v>20</v>
      </c>
      <c r="G13"/>
      <c r="H13" s="42">
        <v>18</v>
      </c>
      <c r="I13"/>
      <c r="J13" s="42">
        <v>18</v>
      </c>
      <c r="K13"/>
      <c r="L13" s="15"/>
      <c r="M13" s="42"/>
    </row>
    <row r="14" spans="1:13" ht="15.75">
      <c r="A14" s="2" t="s">
        <v>71</v>
      </c>
      <c r="B14" s="42">
        <v>2</v>
      </c>
      <c r="C14"/>
      <c r="D14" s="42">
        <v>6</v>
      </c>
      <c r="E14"/>
      <c r="F14" s="42">
        <v>6</v>
      </c>
      <c r="G14"/>
      <c r="H14" s="42">
        <v>3</v>
      </c>
      <c r="I14"/>
      <c r="J14" s="42">
        <v>4</v>
      </c>
      <c r="K14"/>
      <c r="L14" s="15"/>
      <c r="M14" s="42"/>
    </row>
    <row r="15" spans="1:13" ht="15.75">
      <c r="A15" s="2" t="s">
        <v>6</v>
      </c>
      <c r="B15" s="42">
        <v>13</v>
      </c>
      <c r="C15"/>
      <c r="D15" s="42">
        <v>23</v>
      </c>
      <c r="E15"/>
      <c r="F15" s="42">
        <v>27</v>
      </c>
      <c r="G15"/>
      <c r="H15" s="42">
        <v>17</v>
      </c>
      <c r="I15"/>
      <c r="J15" s="42">
        <v>29</v>
      </c>
      <c r="K15"/>
      <c r="L15" s="15"/>
      <c r="M15" s="42"/>
    </row>
    <row r="16" spans="1:13" ht="15.75">
      <c r="A16" s="2" t="s">
        <v>7</v>
      </c>
      <c r="B16" s="42">
        <v>1</v>
      </c>
      <c r="C16"/>
      <c r="D16" s="42">
        <v>2</v>
      </c>
      <c r="E16"/>
      <c r="F16" s="42">
        <v>1</v>
      </c>
      <c r="G16"/>
      <c r="H16" s="42">
        <v>2</v>
      </c>
      <c r="I16"/>
      <c r="J16" s="42">
        <v>4</v>
      </c>
      <c r="K16"/>
      <c r="L16" s="15"/>
      <c r="M16" s="42"/>
    </row>
    <row r="17" spans="1:13" ht="15.75">
      <c r="A17" s="2" t="s">
        <v>58</v>
      </c>
      <c r="B17" s="42">
        <v>6</v>
      </c>
      <c r="C17"/>
      <c r="D17" s="42">
        <v>10</v>
      </c>
      <c r="E17"/>
      <c r="F17" s="42">
        <v>6</v>
      </c>
      <c r="G17"/>
      <c r="H17" s="42">
        <v>6</v>
      </c>
      <c r="I17"/>
      <c r="J17" s="42">
        <v>4</v>
      </c>
      <c r="K17"/>
      <c r="L17" s="15"/>
      <c r="M17" s="42"/>
    </row>
    <row r="18" spans="1:13" ht="15.75">
      <c r="A18" s="2" t="s">
        <v>57</v>
      </c>
      <c r="B18" s="42">
        <v>3</v>
      </c>
      <c r="C18"/>
      <c r="D18" s="42">
        <v>4</v>
      </c>
      <c r="E18"/>
      <c r="F18" s="42">
        <v>4</v>
      </c>
      <c r="G18"/>
      <c r="H18" s="15">
        <v>5</v>
      </c>
      <c r="I18"/>
      <c r="J18" s="15">
        <v>3</v>
      </c>
      <c r="K18"/>
      <c r="L18" s="15"/>
      <c r="M18" s="42"/>
    </row>
    <row r="19" spans="1:13" ht="15.75">
      <c r="A19" s="2" t="s">
        <v>140</v>
      </c>
      <c r="B19" s="42">
        <v>0</v>
      </c>
      <c r="C19"/>
      <c r="D19" s="42">
        <v>1</v>
      </c>
      <c r="E19"/>
      <c r="F19" s="42">
        <v>1</v>
      </c>
      <c r="G19"/>
      <c r="H19" s="42">
        <v>1</v>
      </c>
      <c r="I19"/>
      <c r="J19" s="42">
        <v>0</v>
      </c>
      <c r="K19"/>
      <c r="L19" s="15"/>
      <c r="M19" s="42"/>
    </row>
    <row r="20" spans="1:13" ht="15.75">
      <c r="A20" s="2" t="s">
        <v>85</v>
      </c>
      <c r="B20" s="42">
        <v>2</v>
      </c>
      <c r="C20"/>
      <c r="D20" s="42">
        <v>0</v>
      </c>
      <c r="E20"/>
      <c r="F20" s="42">
        <v>1</v>
      </c>
      <c r="G20"/>
      <c r="H20" s="42">
        <v>2</v>
      </c>
      <c r="I20"/>
      <c r="J20" s="42">
        <v>0</v>
      </c>
      <c r="K20"/>
      <c r="L20" s="15"/>
      <c r="M20" s="42"/>
    </row>
    <row r="21" spans="1:13" ht="15.75">
      <c r="A21" s="2"/>
      <c r="B21" s="42"/>
      <c r="C21"/>
      <c r="D21" s="42"/>
      <c r="E21"/>
      <c r="F21" s="42"/>
      <c r="G21"/>
      <c r="H21" s="42"/>
      <c r="I21"/>
      <c r="J21" s="42"/>
      <c r="K21"/>
      <c r="L21" s="15"/>
      <c r="M21" s="50"/>
    </row>
    <row r="22" spans="1:13" ht="15.75">
      <c r="A22" s="2" t="s">
        <v>8</v>
      </c>
      <c r="B22" s="42">
        <v>4</v>
      </c>
      <c r="C22"/>
      <c r="D22" s="42">
        <v>5</v>
      </c>
      <c r="E22"/>
      <c r="F22" s="42">
        <v>4</v>
      </c>
      <c r="G22"/>
      <c r="H22" s="42">
        <v>6</v>
      </c>
      <c r="I22"/>
      <c r="J22" s="42">
        <v>2</v>
      </c>
      <c r="K22"/>
      <c r="L22" s="15"/>
      <c r="M22" s="42"/>
    </row>
    <row r="23" spans="1:13" ht="15.75">
      <c r="A23" s="2" t="s">
        <v>9</v>
      </c>
      <c r="B23" s="42">
        <v>1</v>
      </c>
      <c r="C23"/>
      <c r="D23" s="42">
        <v>2</v>
      </c>
      <c r="E23"/>
      <c r="F23" s="42">
        <v>5</v>
      </c>
      <c r="G23"/>
      <c r="H23" s="42">
        <v>3</v>
      </c>
      <c r="I23"/>
      <c r="J23" s="42">
        <v>3</v>
      </c>
      <c r="K23"/>
      <c r="L23" s="15"/>
      <c r="M23" s="42"/>
    </row>
    <row r="24" spans="1:13" ht="15.75">
      <c r="A24" s="2" t="s">
        <v>6</v>
      </c>
      <c r="B24" s="42">
        <v>0</v>
      </c>
      <c r="C24"/>
      <c r="D24" s="42">
        <v>0</v>
      </c>
      <c r="E24"/>
      <c r="F24" s="42">
        <v>0</v>
      </c>
      <c r="G24"/>
      <c r="H24" s="42">
        <v>0</v>
      </c>
      <c r="I24"/>
      <c r="J24" s="42">
        <v>1</v>
      </c>
      <c r="K24"/>
      <c r="L24" s="15"/>
      <c r="M24" s="42"/>
    </row>
    <row r="25" spans="1:13" ht="15.75">
      <c r="A25" s="2" t="s">
        <v>62</v>
      </c>
      <c r="B25" s="42">
        <v>0</v>
      </c>
      <c r="C25"/>
      <c r="D25" s="42">
        <v>0</v>
      </c>
      <c r="E25"/>
      <c r="F25" s="42">
        <v>2</v>
      </c>
      <c r="G25"/>
      <c r="H25" s="42">
        <v>0</v>
      </c>
      <c r="I25"/>
      <c r="J25" s="42">
        <v>2</v>
      </c>
      <c r="K25"/>
      <c r="L25" s="15"/>
      <c r="M25" s="42"/>
    </row>
    <row r="26" spans="1:13" ht="15.75">
      <c r="A26" s="2"/>
      <c r="B26" s="42"/>
      <c r="C26"/>
      <c r="D26" s="42"/>
      <c r="E26"/>
      <c r="F26" s="42"/>
      <c r="G26"/>
      <c r="H26" s="42"/>
      <c r="I26"/>
      <c r="J26" s="42"/>
      <c r="K26"/>
      <c r="L26" s="15"/>
      <c r="M26" s="50"/>
    </row>
    <row r="27" spans="1:13" ht="15.75">
      <c r="A27" s="2" t="s">
        <v>10</v>
      </c>
      <c r="B27" s="42"/>
      <c r="C27"/>
      <c r="D27" s="42"/>
      <c r="E27"/>
      <c r="F27" s="42"/>
      <c r="G27"/>
      <c r="H27" s="42"/>
      <c r="I27"/>
      <c r="K27"/>
      <c r="L27" s="15"/>
      <c r="M27" s="42"/>
    </row>
    <row r="28" spans="1:13" ht="15.75">
      <c r="A28" s="2" t="s">
        <v>11</v>
      </c>
      <c r="B28" s="42">
        <v>24</v>
      </c>
      <c r="C28"/>
      <c r="D28" s="42">
        <v>21</v>
      </c>
      <c r="E28"/>
      <c r="F28" s="42">
        <v>24</v>
      </c>
      <c r="G28"/>
      <c r="H28" s="42">
        <v>20</v>
      </c>
      <c r="I28"/>
      <c r="J28" s="42">
        <v>23</v>
      </c>
      <c r="K28"/>
      <c r="L28" s="15"/>
      <c r="M28" s="42"/>
    </row>
    <row r="29" spans="1:13" ht="15.75">
      <c r="A29" s="2" t="s">
        <v>12</v>
      </c>
      <c r="B29" s="42">
        <v>20</v>
      </c>
      <c r="C29"/>
      <c r="D29" s="42">
        <v>17</v>
      </c>
      <c r="E29"/>
      <c r="F29" s="42">
        <v>14</v>
      </c>
      <c r="G29"/>
      <c r="H29" s="42">
        <v>18</v>
      </c>
      <c r="I29"/>
      <c r="J29" s="42">
        <v>11</v>
      </c>
      <c r="K29"/>
      <c r="L29" s="15"/>
      <c r="M29" s="42"/>
    </row>
    <row r="30" spans="1:13" ht="15.75">
      <c r="A30" s="2" t="s">
        <v>13</v>
      </c>
      <c r="B30" s="42">
        <v>37</v>
      </c>
      <c r="C30"/>
      <c r="D30" s="42">
        <v>43</v>
      </c>
      <c r="E30"/>
      <c r="F30" s="42">
        <v>35</v>
      </c>
      <c r="G30"/>
      <c r="H30" s="42">
        <v>36</v>
      </c>
      <c r="I30"/>
      <c r="J30" s="42">
        <v>43</v>
      </c>
      <c r="K30"/>
      <c r="L30" s="15"/>
      <c r="M30" s="42"/>
    </row>
    <row r="31" spans="1:13" ht="15.75">
      <c r="A31" s="2"/>
      <c r="B31" s="42"/>
      <c r="C31"/>
      <c r="D31" s="42"/>
      <c r="E31"/>
      <c r="F31" s="42"/>
      <c r="G31"/>
      <c r="H31" s="42"/>
      <c r="I31"/>
      <c r="J31" s="42"/>
      <c r="K31"/>
      <c r="L31" s="15"/>
      <c r="M31" s="50"/>
    </row>
    <row r="32" spans="1:13" ht="15.75">
      <c r="A32" s="2" t="s">
        <v>25</v>
      </c>
      <c r="B32" s="42">
        <v>12</v>
      </c>
      <c r="C32"/>
      <c r="D32" s="42">
        <v>2</v>
      </c>
      <c r="E32"/>
      <c r="F32" s="42">
        <v>2</v>
      </c>
      <c r="G32"/>
      <c r="H32" s="42">
        <v>1</v>
      </c>
      <c r="I32"/>
      <c r="J32" s="42">
        <v>0</v>
      </c>
      <c r="K32"/>
      <c r="L32" s="15"/>
      <c r="M32" s="42"/>
    </row>
    <row r="33" spans="1:13" ht="15.75">
      <c r="A33" s="2" t="s">
        <v>82</v>
      </c>
      <c r="B33" s="42">
        <v>5</v>
      </c>
      <c r="C33"/>
      <c r="D33" s="42">
        <v>3</v>
      </c>
      <c r="E33"/>
      <c r="F33" s="42">
        <v>1</v>
      </c>
      <c r="G33"/>
      <c r="H33" s="42">
        <v>1</v>
      </c>
      <c r="I33"/>
      <c r="J33" s="42">
        <v>1</v>
      </c>
      <c r="K33"/>
      <c r="L33" s="15"/>
      <c r="M33" s="42"/>
    </row>
    <row r="34" spans="1:13" ht="15.75">
      <c r="A34" s="2" t="s">
        <v>117</v>
      </c>
      <c r="B34" s="42">
        <v>0</v>
      </c>
      <c r="C34"/>
      <c r="D34" s="42">
        <v>3</v>
      </c>
      <c r="E34"/>
      <c r="F34" s="42">
        <v>0</v>
      </c>
      <c r="G34"/>
      <c r="H34" s="42">
        <v>1</v>
      </c>
      <c r="I34"/>
      <c r="J34" s="42">
        <v>0</v>
      </c>
      <c r="K34"/>
      <c r="L34" s="15"/>
      <c r="M34" s="42"/>
    </row>
    <row r="35" spans="1:13" ht="15.75">
      <c r="A35" s="2" t="s">
        <v>26</v>
      </c>
      <c r="B35" s="42">
        <v>3</v>
      </c>
      <c r="C35"/>
      <c r="D35" s="42">
        <v>0</v>
      </c>
      <c r="E35"/>
      <c r="F35" s="42">
        <v>0</v>
      </c>
      <c r="G35"/>
      <c r="H35" s="42">
        <v>0</v>
      </c>
      <c r="I35"/>
      <c r="J35" s="42">
        <v>0</v>
      </c>
      <c r="K35"/>
      <c r="L35" s="15"/>
      <c r="M35" s="42"/>
    </row>
    <row r="36" spans="1:13" ht="15.75">
      <c r="A36" s="2" t="s">
        <v>112</v>
      </c>
      <c r="B36" s="42">
        <v>4</v>
      </c>
      <c r="C36"/>
      <c r="D36" s="42">
        <v>1</v>
      </c>
      <c r="E36"/>
      <c r="F36" s="42">
        <v>0</v>
      </c>
      <c r="G36"/>
      <c r="H36" s="42">
        <v>0</v>
      </c>
      <c r="I36"/>
      <c r="J36" s="42">
        <v>2</v>
      </c>
      <c r="K36"/>
      <c r="L36" s="15"/>
      <c r="M36" s="42"/>
    </row>
    <row r="37" spans="1:13" ht="15.75">
      <c r="A37" s="2" t="s">
        <v>75</v>
      </c>
      <c r="B37" s="42">
        <v>7</v>
      </c>
      <c r="C37"/>
      <c r="D37" s="42">
        <v>10</v>
      </c>
      <c r="E37"/>
      <c r="F37" s="42">
        <v>8</v>
      </c>
      <c r="G37"/>
      <c r="H37" s="42">
        <v>9</v>
      </c>
      <c r="I37"/>
      <c r="J37" s="42">
        <v>13</v>
      </c>
      <c r="K37"/>
      <c r="L37" s="15"/>
      <c r="M37" s="42"/>
    </row>
    <row r="38" spans="1:13" ht="15.75">
      <c r="A38" s="2" t="s">
        <v>27</v>
      </c>
      <c r="B38" s="42">
        <v>4</v>
      </c>
      <c r="C38"/>
      <c r="D38" s="42">
        <v>3</v>
      </c>
      <c r="E38"/>
      <c r="F38" s="42">
        <v>2</v>
      </c>
      <c r="G38"/>
      <c r="H38" s="42">
        <v>1</v>
      </c>
      <c r="I38"/>
      <c r="J38" s="42">
        <v>1</v>
      </c>
      <c r="K38"/>
      <c r="L38" s="15"/>
      <c r="M38" s="42"/>
    </row>
    <row r="39" spans="2:13" ht="15.75">
      <c r="B39" s="42"/>
      <c r="C39"/>
      <c r="D39" s="42"/>
      <c r="E39"/>
      <c r="F39" s="42"/>
      <c r="G39"/>
      <c r="H39" s="42"/>
      <c r="I39"/>
      <c r="J39" s="42"/>
      <c r="K39"/>
      <c r="L39" s="15"/>
      <c r="M39" s="50"/>
    </row>
    <row r="40" spans="1:13" ht="15.75">
      <c r="A40" s="58" t="s">
        <v>116</v>
      </c>
      <c r="B40" s="42">
        <v>3</v>
      </c>
      <c r="C40"/>
      <c r="D40" s="42">
        <v>0</v>
      </c>
      <c r="E40"/>
      <c r="F40" s="42">
        <v>1</v>
      </c>
      <c r="G40"/>
      <c r="H40" s="42">
        <v>3</v>
      </c>
      <c r="I40"/>
      <c r="J40" s="42">
        <v>5</v>
      </c>
      <c r="K40"/>
      <c r="L40" s="15"/>
      <c r="M40" s="42"/>
    </row>
    <row r="41" spans="1:13" ht="15.75">
      <c r="A41" s="58" t="s">
        <v>131</v>
      </c>
      <c r="B41" s="42">
        <v>0</v>
      </c>
      <c r="C41"/>
      <c r="D41" s="42">
        <v>1</v>
      </c>
      <c r="E41"/>
      <c r="F41" s="42">
        <v>4</v>
      </c>
      <c r="G41"/>
      <c r="H41" s="42">
        <v>5</v>
      </c>
      <c r="I41"/>
      <c r="J41" s="42">
        <v>4</v>
      </c>
      <c r="K41"/>
      <c r="L41" s="15"/>
      <c r="M41" s="42"/>
    </row>
    <row r="42" spans="1:13" ht="15.75">
      <c r="A42" s="58" t="s">
        <v>46</v>
      </c>
      <c r="B42" s="42">
        <v>0</v>
      </c>
      <c r="C42"/>
      <c r="D42" s="42">
        <v>1</v>
      </c>
      <c r="E42"/>
      <c r="F42" s="42">
        <v>0</v>
      </c>
      <c r="G42"/>
      <c r="H42" s="42">
        <v>2</v>
      </c>
      <c r="I42"/>
      <c r="J42" s="42">
        <v>0</v>
      </c>
      <c r="K42"/>
      <c r="L42" s="15"/>
      <c r="M42" s="42"/>
    </row>
    <row r="43" spans="1:13" ht="15.75">
      <c r="A43" s="58" t="s">
        <v>126</v>
      </c>
      <c r="B43" s="42">
        <v>1</v>
      </c>
      <c r="C43"/>
      <c r="D43" s="42">
        <v>0</v>
      </c>
      <c r="E43"/>
      <c r="F43" s="42">
        <v>0</v>
      </c>
      <c r="G43"/>
      <c r="H43" s="42">
        <v>0</v>
      </c>
      <c r="I43"/>
      <c r="J43" s="42">
        <v>0</v>
      </c>
      <c r="K43"/>
      <c r="L43" s="15"/>
      <c r="M43" s="42"/>
    </row>
    <row r="44" spans="1:13" ht="15.75">
      <c r="A44" s="58" t="s">
        <v>127</v>
      </c>
      <c r="B44" s="42">
        <v>1</v>
      </c>
      <c r="C44"/>
      <c r="D44" s="42">
        <v>1</v>
      </c>
      <c r="E44"/>
      <c r="F44" s="42">
        <v>1</v>
      </c>
      <c r="G44"/>
      <c r="H44" s="42">
        <v>2</v>
      </c>
      <c r="I44"/>
      <c r="J44" s="42">
        <v>3</v>
      </c>
      <c r="K44"/>
      <c r="L44" s="15"/>
      <c r="M44" s="42"/>
    </row>
    <row r="45" spans="2:13" ht="15.75">
      <c r="B45" s="42"/>
      <c r="C45"/>
      <c r="D45" s="42"/>
      <c r="E45"/>
      <c r="F45" s="42"/>
      <c r="G45"/>
      <c r="H45" s="42"/>
      <c r="I45"/>
      <c r="J45" s="42"/>
      <c r="K45"/>
      <c r="L45" s="15"/>
      <c r="M45" s="42"/>
    </row>
    <row r="46" spans="1:13" ht="15.75">
      <c r="A46" s="2" t="s">
        <v>14</v>
      </c>
      <c r="B46" s="42">
        <v>27</v>
      </c>
      <c r="C46"/>
      <c r="D46" s="42">
        <v>20</v>
      </c>
      <c r="E46"/>
      <c r="F46" s="42">
        <v>10</v>
      </c>
      <c r="G46"/>
      <c r="H46" s="42">
        <v>10</v>
      </c>
      <c r="I46"/>
      <c r="J46" s="42">
        <v>14</v>
      </c>
      <c r="K46"/>
      <c r="L46" s="15"/>
      <c r="M46" s="50"/>
    </row>
    <row r="47" spans="1:13" ht="15.75">
      <c r="A47" s="2" t="s">
        <v>72</v>
      </c>
      <c r="B47" s="42">
        <v>24</v>
      </c>
      <c r="C47"/>
      <c r="D47" s="42">
        <v>29</v>
      </c>
      <c r="E47"/>
      <c r="F47" s="42">
        <v>11</v>
      </c>
      <c r="G47"/>
      <c r="H47" s="42">
        <v>18</v>
      </c>
      <c r="I47"/>
      <c r="J47" s="42">
        <v>8</v>
      </c>
      <c r="K47"/>
      <c r="L47" s="15"/>
      <c r="M47" s="42"/>
    </row>
    <row r="48" spans="1:13" ht="15.75">
      <c r="A48" s="2" t="s">
        <v>63</v>
      </c>
      <c r="B48" s="42">
        <v>27</v>
      </c>
      <c r="C48"/>
      <c r="D48" s="42">
        <v>10</v>
      </c>
      <c r="E48"/>
      <c r="F48" s="42">
        <v>16</v>
      </c>
      <c r="G48"/>
      <c r="H48" s="42">
        <v>22</v>
      </c>
      <c r="I48"/>
      <c r="J48" s="42">
        <v>14</v>
      </c>
      <c r="K48"/>
      <c r="L48" s="15"/>
      <c r="M48" s="42"/>
    </row>
    <row r="49" spans="1:13" ht="15.75">
      <c r="A49" s="2"/>
      <c r="B49" s="42"/>
      <c r="C49"/>
      <c r="D49" s="42"/>
      <c r="E49"/>
      <c r="F49" s="42"/>
      <c r="G49"/>
      <c r="H49" s="42"/>
      <c r="I49"/>
      <c r="J49" s="42"/>
      <c r="K49"/>
      <c r="L49" s="15"/>
      <c r="M49" s="42"/>
    </row>
    <row r="50" spans="1:13" ht="15.75">
      <c r="A50" s="2" t="s">
        <v>15</v>
      </c>
      <c r="B50" s="42">
        <v>5</v>
      </c>
      <c r="C50"/>
      <c r="D50" s="42">
        <v>0</v>
      </c>
      <c r="E50"/>
      <c r="F50" s="42">
        <v>2</v>
      </c>
      <c r="G50"/>
      <c r="H50" s="42">
        <v>0</v>
      </c>
      <c r="I50"/>
      <c r="J50" s="42">
        <v>0</v>
      </c>
      <c r="K50"/>
      <c r="L50" s="15"/>
      <c r="M50" s="50"/>
    </row>
    <row r="51" spans="1:13" ht="15.75">
      <c r="A51" s="2" t="s">
        <v>64</v>
      </c>
      <c r="B51" s="42">
        <v>1</v>
      </c>
      <c r="C51"/>
      <c r="D51" s="42">
        <v>1</v>
      </c>
      <c r="E51"/>
      <c r="F51" s="42">
        <v>0</v>
      </c>
      <c r="G51"/>
      <c r="H51" s="42">
        <v>3</v>
      </c>
      <c r="I51"/>
      <c r="J51" s="42">
        <v>1</v>
      </c>
      <c r="K51"/>
      <c r="L51" s="15"/>
      <c r="M51" s="42"/>
    </row>
    <row r="52" spans="1:13" ht="15.75">
      <c r="A52" s="2" t="s">
        <v>16</v>
      </c>
      <c r="B52" s="42">
        <v>10</v>
      </c>
      <c r="C52"/>
      <c r="D52" s="42">
        <v>4</v>
      </c>
      <c r="E52"/>
      <c r="F52" s="42">
        <v>5</v>
      </c>
      <c r="G52"/>
      <c r="H52" s="42">
        <v>7</v>
      </c>
      <c r="I52"/>
      <c r="J52" s="42">
        <v>2</v>
      </c>
      <c r="K52"/>
      <c r="L52" s="15"/>
      <c r="M52" s="42"/>
    </row>
    <row r="53" spans="1:13" ht="15.75">
      <c r="A53" s="2" t="s">
        <v>65</v>
      </c>
      <c r="B53" s="42">
        <v>5</v>
      </c>
      <c r="C53"/>
      <c r="D53" s="42">
        <v>3</v>
      </c>
      <c r="E53"/>
      <c r="F53" s="42">
        <v>7</v>
      </c>
      <c r="G53"/>
      <c r="H53" s="42">
        <v>7</v>
      </c>
      <c r="I53"/>
      <c r="J53" s="42">
        <v>1</v>
      </c>
      <c r="K53"/>
      <c r="L53" s="15"/>
      <c r="M53" s="42"/>
    </row>
    <row r="54" spans="1:13" ht="15.75">
      <c r="A54" s="2"/>
      <c r="B54" s="42"/>
      <c r="C54"/>
      <c r="D54" s="42"/>
      <c r="E54"/>
      <c r="F54" s="42"/>
      <c r="G54"/>
      <c r="H54" s="42"/>
      <c r="I54"/>
      <c r="J54" s="42"/>
      <c r="K54"/>
      <c r="L54" s="15"/>
      <c r="M54" s="42"/>
    </row>
    <row r="55" spans="1:13" ht="15.75">
      <c r="A55" s="2" t="s">
        <v>119</v>
      </c>
      <c r="B55" s="42">
        <v>0</v>
      </c>
      <c r="C55"/>
      <c r="D55" s="42">
        <v>2</v>
      </c>
      <c r="E55"/>
      <c r="F55" s="42">
        <v>2</v>
      </c>
      <c r="G55"/>
      <c r="H55" s="42">
        <v>3</v>
      </c>
      <c r="I55"/>
      <c r="J55" s="42">
        <v>3</v>
      </c>
      <c r="K55"/>
      <c r="L55" s="15"/>
      <c r="M55" s="42"/>
    </row>
    <row r="56" spans="1:13" ht="15.75">
      <c r="A56" s="2" t="s">
        <v>20</v>
      </c>
      <c r="B56" s="42">
        <v>1</v>
      </c>
      <c r="C56"/>
      <c r="D56" s="42">
        <v>3</v>
      </c>
      <c r="E56"/>
      <c r="F56" s="42">
        <v>1</v>
      </c>
      <c r="G56"/>
      <c r="H56" s="42">
        <v>5</v>
      </c>
      <c r="I56"/>
      <c r="J56" s="42">
        <v>3</v>
      </c>
      <c r="K56"/>
      <c r="L56" s="15"/>
      <c r="M56" s="42"/>
    </row>
    <row r="57" spans="1:13" ht="15.75">
      <c r="A57" s="2"/>
      <c r="B57" s="42"/>
      <c r="C57"/>
      <c r="D57" s="42"/>
      <c r="E57"/>
      <c r="F57" s="42"/>
      <c r="G57"/>
      <c r="H57" s="42"/>
      <c r="I57"/>
      <c r="J57" s="42"/>
      <c r="K57"/>
      <c r="L57" s="15"/>
      <c r="M57" s="42"/>
    </row>
    <row r="58" spans="1:13" ht="15.75">
      <c r="A58" s="2"/>
      <c r="B58" s="42"/>
      <c r="C58"/>
      <c r="D58" s="42"/>
      <c r="E58"/>
      <c r="F58" s="42"/>
      <c r="G58"/>
      <c r="H58" s="42"/>
      <c r="I58"/>
      <c r="J58" s="42"/>
      <c r="K58"/>
      <c r="L58" s="15"/>
      <c r="M58" s="42"/>
    </row>
    <row r="59" spans="3:13" ht="15.75">
      <c r="C59"/>
      <c r="D59" s="42"/>
      <c r="E59"/>
      <c r="F59" s="42"/>
      <c r="G59"/>
      <c r="H59" s="42"/>
      <c r="I59"/>
      <c r="J59" s="42"/>
      <c r="K59"/>
      <c r="L59" s="9"/>
      <c r="M59" s="42"/>
    </row>
    <row r="60" spans="1:13" ht="15.75">
      <c r="A60" s="4">
        <v>57</v>
      </c>
      <c r="B60" s="9"/>
      <c r="C60"/>
      <c r="D60" s="44"/>
      <c r="E60"/>
      <c r="F60" s="44"/>
      <c r="G60"/>
      <c r="H60" s="44"/>
      <c r="I60"/>
      <c r="J60" s="44"/>
      <c r="K60"/>
      <c r="L60" s="9"/>
      <c r="M60" s="50"/>
    </row>
    <row r="61" spans="1:13" ht="15.75">
      <c r="A61" s="2"/>
      <c r="B61" s="9"/>
      <c r="C61"/>
      <c r="D61" s="44"/>
      <c r="E61" s="1"/>
      <c r="F61" s="44"/>
      <c r="G61" s="1"/>
      <c r="H61" s="44"/>
      <c r="I61" s="1"/>
      <c r="J61" s="44"/>
      <c r="K61" s="1"/>
      <c r="L61" s="22"/>
      <c r="M61" s="51"/>
    </row>
    <row r="62" spans="1:13" ht="15.75">
      <c r="A62" s="4" t="s">
        <v>19</v>
      </c>
      <c r="B62" s="22"/>
      <c r="C62" s="1"/>
      <c r="D62" s="62"/>
      <c r="E62" s="1"/>
      <c r="F62" s="62"/>
      <c r="G62" s="1"/>
      <c r="H62" s="62"/>
      <c r="I62" s="1"/>
      <c r="J62" s="62"/>
      <c r="K62" s="1"/>
      <c r="L62" s="23"/>
      <c r="M62" s="51"/>
    </row>
    <row r="63" spans="1:13" ht="15.75">
      <c r="A63" s="2"/>
      <c r="B63" s="23"/>
      <c r="C63" s="1"/>
      <c r="D63" s="44"/>
      <c r="E63" s="3"/>
      <c r="F63" s="44"/>
      <c r="G63" s="3"/>
      <c r="H63" s="44"/>
      <c r="I63" s="3"/>
      <c r="J63" s="44"/>
      <c r="K63" s="3"/>
      <c r="L63" s="23"/>
      <c r="M63" s="52"/>
    </row>
    <row r="64" spans="1:13" ht="15.75">
      <c r="A64" s="2" t="s">
        <v>2</v>
      </c>
      <c r="B64" s="23"/>
      <c r="C64" s="3"/>
      <c r="D64" s="44"/>
      <c r="E64" s="7"/>
      <c r="F64" s="44"/>
      <c r="G64" s="7"/>
      <c r="H64" s="44"/>
      <c r="I64" s="7"/>
      <c r="J64" s="44"/>
      <c r="K64" s="7"/>
      <c r="L64" s="21"/>
      <c r="M64" s="46"/>
    </row>
    <row r="65" spans="1:13" ht="15.75">
      <c r="A65" s="2" t="s">
        <v>3</v>
      </c>
      <c r="B65" s="46" t="s">
        <v>121</v>
      </c>
      <c r="C65" s="7"/>
      <c r="D65" s="46" t="s">
        <v>129</v>
      </c>
      <c r="E65" s="7"/>
      <c r="F65" s="46" t="s">
        <v>146</v>
      </c>
      <c r="G65" s="7"/>
      <c r="H65" s="46" t="s">
        <v>147</v>
      </c>
      <c r="I65" s="7"/>
      <c r="J65" s="46" t="s">
        <v>148</v>
      </c>
      <c r="K65" s="7"/>
      <c r="L65" s="15"/>
      <c r="M65" s="51"/>
    </row>
    <row r="66" spans="1:12" ht="15.75">
      <c r="A66" s="2"/>
      <c r="C66" s="7"/>
      <c r="D66" s="42"/>
      <c r="E66"/>
      <c r="F66" s="42"/>
      <c r="G66"/>
      <c r="H66" s="42"/>
      <c r="I66"/>
      <c r="J66" s="42"/>
      <c r="K66"/>
      <c r="L66" s="15"/>
    </row>
    <row r="67" spans="1:13" ht="15.75">
      <c r="A67" s="2" t="s">
        <v>18</v>
      </c>
      <c r="C67"/>
      <c r="D67" s="42"/>
      <c r="E67"/>
      <c r="F67" s="42"/>
      <c r="G67"/>
      <c r="H67" s="42"/>
      <c r="I67"/>
      <c r="J67" s="42"/>
      <c r="K67"/>
      <c r="L67" s="15"/>
      <c r="M67" s="42"/>
    </row>
    <row r="68" spans="1:13" ht="15.75">
      <c r="A68" s="2" t="s">
        <v>83</v>
      </c>
      <c r="B68" s="42">
        <v>7</v>
      </c>
      <c r="C68"/>
      <c r="D68" s="42">
        <v>6</v>
      </c>
      <c r="E68"/>
      <c r="F68" s="42">
        <v>3</v>
      </c>
      <c r="G68"/>
      <c r="H68" s="42">
        <v>4</v>
      </c>
      <c r="I68"/>
      <c r="J68" s="42">
        <v>7</v>
      </c>
      <c r="K68"/>
      <c r="L68" s="15"/>
      <c r="M68" s="42"/>
    </row>
    <row r="69" spans="1:13" ht="15.75">
      <c r="A69" s="2" t="s">
        <v>17</v>
      </c>
      <c r="B69" s="42">
        <v>5</v>
      </c>
      <c r="C69"/>
      <c r="D69" s="42">
        <v>2</v>
      </c>
      <c r="E69"/>
      <c r="F69" s="42">
        <v>7</v>
      </c>
      <c r="G69"/>
      <c r="H69" s="42">
        <v>1</v>
      </c>
      <c r="I69"/>
      <c r="J69" s="42">
        <v>5</v>
      </c>
      <c r="K69"/>
      <c r="L69" s="15"/>
      <c r="M69" s="42"/>
    </row>
    <row r="70" spans="1:13" ht="15.75">
      <c r="A70" s="2" t="s">
        <v>68</v>
      </c>
      <c r="B70" s="42">
        <v>2</v>
      </c>
      <c r="C70"/>
      <c r="D70" s="42">
        <v>0</v>
      </c>
      <c r="E70"/>
      <c r="F70" s="42">
        <v>0</v>
      </c>
      <c r="G70"/>
      <c r="H70" s="42">
        <v>0</v>
      </c>
      <c r="I70"/>
      <c r="J70" s="42">
        <v>0</v>
      </c>
      <c r="K70"/>
      <c r="L70" s="15"/>
      <c r="M70" s="42"/>
    </row>
    <row r="71" spans="1:13" ht="15.75">
      <c r="A71" s="2" t="s">
        <v>21</v>
      </c>
      <c r="B71" s="42">
        <v>38</v>
      </c>
      <c r="C71"/>
      <c r="D71" s="42">
        <v>18</v>
      </c>
      <c r="E71"/>
      <c r="F71" s="42">
        <v>33</v>
      </c>
      <c r="G71"/>
      <c r="H71" s="42">
        <v>20</v>
      </c>
      <c r="I71"/>
      <c r="J71" s="42">
        <v>30</v>
      </c>
      <c r="K71"/>
      <c r="L71" s="15"/>
      <c r="M71" s="42"/>
    </row>
    <row r="72" spans="1:13" ht="15.75">
      <c r="A72" s="2"/>
      <c r="B72" s="42"/>
      <c r="C72"/>
      <c r="D72" s="42"/>
      <c r="E72"/>
      <c r="F72" s="42"/>
      <c r="G72"/>
      <c r="H72" s="42"/>
      <c r="I72"/>
      <c r="J72" s="42"/>
      <c r="K72"/>
      <c r="L72" s="15"/>
      <c r="M72" s="50"/>
    </row>
    <row r="73" spans="1:13" ht="15.75">
      <c r="A73" s="2" t="s">
        <v>133</v>
      </c>
      <c r="B73" s="28" t="s">
        <v>80</v>
      </c>
      <c r="C73"/>
      <c r="D73" s="42">
        <v>3</v>
      </c>
      <c r="E73"/>
      <c r="F73" s="42">
        <v>14</v>
      </c>
      <c r="G73"/>
      <c r="H73" s="42">
        <v>7</v>
      </c>
      <c r="I73"/>
      <c r="J73" s="42">
        <v>6</v>
      </c>
      <c r="K73"/>
      <c r="L73" s="15"/>
      <c r="M73" s="50"/>
    </row>
    <row r="74" spans="2:13" ht="15.75">
      <c r="B74" s="42"/>
      <c r="C74"/>
      <c r="D74" s="42"/>
      <c r="E74"/>
      <c r="F74" s="42"/>
      <c r="G74"/>
      <c r="H74" s="42"/>
      <c r="I74"/>
      <c r="J74" s="42"/>
      <c r="K74"/>
      <c r="L74" s="15"/>
      <c r="M74" s="42"/>
    </row>
    <row r="75" spans="1:13" ht="15.75">
      <c r="A75" s="2" t="s">
        <v>23</v>
      </c>
      <c r="B75" s="42">
        <v>20</v>
      </c>
      <c r="C75"/>
      <c r="D75" s="42">
        <v>41</v>
      </c>
      <c r="E75"/>
      <c r="F75" s="42">
        <v>37</v>
      </c>
      <c r="G75"/>
      <c r="H75" s="42">
        <v>46</v>
      </c>
      <c r="I75"/>
      <c r="J75" s="42">
        <v>27</v>
      </c>
      <c r="K75"/>
      <c r="L75" s="15"/>
      <c r="M75" s="42"/>
    </row>
    <row r="76" spans="1:13" ht="15.75">
      <c r="A76" s="2" t="s">
        <v>78</v>
      </c>
      <c r="B76" s="42">
        <v>2</v>
      </c>
      <c r="C76"/>
      <c r="D76" s="42">
        <v>2</v>
      </c>
      <c r="E76"/>
      <c r="F76" s="42">
        <v>6</v>
      </c>
      <c r="G76"/>
      <c r="H76" s="42">
        <v>2</v>
      </c>
      <c r="I76"/>
      <c r="J76" s="42">
        <v>5</v>
      </c>
      <c r="K76"/>
      <c r="L76" s="15"/>
      <c r="M76" s="42"/>
    </row>
    <row r="77" spans="1:13" ht="15.75">
      <c r="A77" s="2" t="s">
        <v>113</v>
      </c>
      <c r="B77" s="42">
        <v>32</v>
      </c>
      <c r="C77"/>
      <c r="D77" s="42">
        <v>27</v>
      </c>
      <c r="E77"/>
      <c r="F77" s="42">
        <v>20</v>
      </c>
      <c r="G77"/>
      <c r="H77" s="42">
        <v>25</v>
      </c>
      <c r="I77"/>
      <c r="J77" s="42">
        <v>19</v>
      </c>
      <c r="K77"/>
      <c r="L77" s="15"/>
      <c r="M77" s="50"/>
    </row>
    <row r="78" spans="1:13" ht="15.75">
      <c r="A78" s="11"/>
      <c r="B78" s="42"/>
      <c r="C78"/>
      <c r="D78" s="42"/>
      <c r="E78"/>
      <c r="F78" s="42"/>
      <c r="G78"/>
      <c r="H78" s="42"/>
      <c r="I78"/>
      <c r="J78" s="42"/>
      <c r="K78"/>
      <c r="L78" s="15"/>
      <c r="M78" s="42"/>
    </row>
    <row r="79" spans="1:13" ht="15.75">
      <c r="A79" s="11" t="s">
        <v>125</v>
      </c>
      <c r="B79" s="42">
        <v>24</v>
      </c>
      <c r="C79"/>
      <c r="D79" s="42">
        <v>31</v>
      </c>
      <c r="E79"/>
      <c r="F79" s="42">
        <v>22</v>
      </c>
      <c r="G79"/>
      <c r="H79" s="42">
        <v>24</v>
      </c>
      <c r="I79"/>
      <c r="J79" s="42">
        <v>27</v>
      </c>
      <c r="K79"/>
      <c r="L79" s="15"/>
      <c r="M79" s="42"/>
    </row>
    <row r="80" spans="1:13" ht="15.75">
      <c r="A80" s="11"/>
      <c r="B80" s="42"/>
      <c r="C80"/>
      <c r="D80" s="42"/>
      <c r="E80"/>
      <c r="F80" s="42"/>
      <c r="G80"/>
      <c r="H80" s="42"/>
      <c r="I80"/>
      <c r="J80" s="42"/>
      <c r="K80"/>
      <c r="L80" s="15"/>
      <c r="M80" s="42"/>
    </row>
    <row r="81" spans="1:13" ht="15.75">
      <c r="A81" s="2" t="s">
        <v>61</v>
      </c>
      <c r="B81" s="42">
        <v>0</v>
      </c>
      <c r="C81"/>
      <c r="D81" s="42">
        <v>2</v>
      </c>
      <c r="E81"/>
      <c r="F81" s="42">
        <v>2</v>
      </c>
      <c r="G81"/>
      <c r="H81" s="42">
        <v>4</v>
      </c>
      <c r="I81"/>
      <c r="J81" s="42">
        <v>3</v>
      </c>
      <c r="K81"/>
      <c r="L81" s="15"/>
      <c r="M81" s="42"/>
    </row>
    <row r="82" spans="1:13" ht="15.75">
      <c r="A82" s="2" t="s">
        <v>67</v>
      </c>
      <c r="B82" s="42">
        <v>10</v>
      </c>
      <c r="C82"/>
      <c r="D82" s="42">
        <v>5</v>
      </c>
      <c r="E82"/>
      <c r="F82" s="42">
        <v>5</v>
      </c>
      <c r="G82"/>
      <c r="H82" s="42">
        <v>5</v>
      </c>
      <c r="I82"/>
      <c r="J82" s="42">
        <v>4</v>
      </c>
      <c r="K82"/>
      <c r="L82" s="15"/>
      <c r="M82" s="42"/>
    </row>
    <row r="83" spans="1:12" ht="15.75">
      <c r="A83" s="2" t="s">
        <v>24</v>
      </c>
      <c r="B83" s="42">
        <v>0</v>
      </c>
      <c r="C83"/>
      <c r="D83" s="42">
        <v>1</v>
      </c>
      <c r="E83"/>
      <c r="F83" s="42">
        <v>1</v>
      </c>
      <c r="G83"/>
      <c r="H83" s="42">
        <v>0</v>
      </c>
      <c r="I83"/>
      <c r="J83" s="42">
        <v>0</v>
      </c>
      <c r="K83"/>
      <c r="L83" s="15"/>
    </row>
    <row r="84" spans="1:13" ht="15.75">
      <c r="A84" s="2" t="s">
        <v>74</v>
      </c>
      <c r="B84" s="42">
        <v>14</v>
      </c>
      <c r="C84"/>
      <c r="D84" s="42">
        <v>12</v>
      </c>
      <c r="E84"/>
      <c r="F84" s="42">
        <v>10</v>
      </c>
      <c r="G84"/>
      <c r="H84" s="42">
        <v>14</v>
      </c>
      <c r="I84"/>
      <c r="J84" s="42">
        <v>8</v>
      </c>
      <c r="K84"/>
      <c r="L84" s="15"/>
      <c r="M84" s="50"/>
    </row>
    <row r="85" spans="1:13" ht="15.75">
      <c r="A85" s="2" t="s">
        <v>79</v>
      </c>
      <c r="B85" s="42">
        <v>3</v>
      </c>
      <c r="C85"/>
      <c r="D85" s="42">
        <v>1</v>
      </c>
      <c r="E85"/>
      <c r="F85" s="42">
        <v>1</v>
      </c>
      <c r="G85"/>
      <c r="H85" s="42">
        <v>2</v>
      </c>
      <c r="I85"/>
      <c r="J85" s="42">
        <v>3</v>
      </c>
      <c r="K85"/>
      <c r="L85" s="15"/>
      <c r="M85" s="42"/>
    </row>
    <row r="86" spans="11:13" ht="15.75">
      <c r="K86"/>
      <c r="L86" s="15"/>
      <c r="M86" s="50"/>
    </row>
    <row r="87" spans="1:13" ht="15.75">
      <c r="A87" s="2" t="s">
        <v>122</v>
      </c>
      <c r="B87" s="42">
        <v>1</v>
      </c>
      <c r="C87"/>
      <c r="D87" s="42">
        <v>1</v>
      </c>
      <c r="E87"/>
      <c r="F87" s="42">
        <v>1</v>
      </c>
      <c r="G87"/>
      <c r="H87" s="42">
        <v>2</v>
      </c>
      <c r="I87"/>
      <c r="J87" s="42">
        <v>10</v>
      </c>
      <c r="K87"/>
      <c r="L87" s="15"/>
      <c r="M87" s="42"/>
    </row>
    <row r="88" spans="2:13" ht="15.75">
      <c r="B88" s="42"/>
      <c r="C88"/>
      <c r="D88" s="42"/>
      <c r="E88"/>
      <c r="F88" s="42"/>
      <c r="G88"/>
      <c r="H88" s="42"/>
      <c r="I88"/>
      <c r="J88" s="42"/>
      <c r="K88"/>
      <c r="L88" s="15"/>
      <c r="M88" s="42"/>
    </row>
    <row r="89" spans="1:13" ht="15.75">
      <c r="A89" s="2" t="s">
        <v>29</v>
      </c>
      <c r="B89" s="42">
        <v>1</v>
      </c>
      <c r="C89"/>
      <c r="D89" s="42">
        <v>4</v>
      </c>
      <c r="E89"/>
      <c r="F89" s="42">
        <v>5</v>
      </c>
      <c r="G89"/>
      <c r="H89" s="42">
        <v>3</v>
      </c>
      <c r="I89"/>
      <c r="J89" s="42">
        <v>1</v>
      </c>
      <c r="K89"/>
      <c r="L89" s="15"/>
      <c r="M89" s="42"/>
    </row>
    <row r="90" spans="1:13" ht="15.75">
      <c r="A90" s="2" t="s">
        <v>84</v>
      </c>
      <c r="B90" s="42">
        <v>0</v>
      </c>
      <c r="C90"/>
      <c r="D90" s="42">
        <v>1</v>
      </c>
      <c r="E90"/>
      <c r="F90" s="42">
        <v>0</v>
      </c>
      <c r="G90"/>
      <c r="H90" s="42">
        <v>0</v>
      </c>
      <c r="I90"/>
      <c r="J90" s="42">
        <v>0</v>
      </c>
      <c r="K90"/>
      <c r="L90" s="15"/>
      <c r="M90" s="50"/>
    </row>
    <row r="91" spans="1:13" ht="15.75">
      <c r="A91" s="2" t="s">
        <v>59</v>
      </c>
      <c r="B91" s="42">
        <v>2</v>
      </c>
      <c r="C91"/>
      <c r="D91" s="42">
        <v>3</v>
      </c>
      <c r="E91"/>
      <c r="F91" s="42">
        <v>5</v>
      </c>
      <c r="G91"/>
      <c r="H91" s="42">
        <v>2</v>
      </c>
      <c r="I91"/>
      <c r="J91" s="42">
        <v>13</v>
      </c>
      <c r="K91"/>
      <c r="L91" s="15"/>
      <c r="M91" s="42"/>
    </row>
    <row r="92" spans="1:13" ht="15.75">
      <c r="A92" s="2" t="s">
        <v>84</v>
      </c>
      <c r="B92" s="42">
        <v>0</v>
      </c>
      <c r="C92"/>
      <c r="D92" s="42">
        <v>2</v>
      </c>
      <c r="E92"/>
      <c r="F92" s="42">
        <v>0</v>
      </c>
      <c r="G92"/>
      <c r="H92" s="42">
        <v>3</v>
      </c>
      <c r="I92"/>
      <c r="J92" s="42">
        <v>1</v>
      </c>
      <c r="K92"/>
      <c r="L92" s="15"/>
      <c r="M92" s="42"/>
    </row>
    <row r="93" spans="1:13" ht="15.75">
      <c r="A93" s="2" t="s">
        <v>28</v>
      </c>
      <c r="B93" s="42">
        <v>1</v>
      </c>
      <c r="C93"/>
      <c r="D93" s="42">
        <v>0</v>
      </c>
      <c r="E93"/>
      <c r="F93" s="42">
        <v>0</v>
      </c>
      <c r="G93"/>
      <c r="H93" s="42">
        <v>1</v>
      </c>
      <c r="I93"/>
      <c r="J93" s="42">
        <v>1</v>
      </c>
      <c r="K93"/>
      <c r="L93" s="15"/>
      <c r="M93" s="42"/>
    </row>
    <row r="94" spans="1:13" ht="15.75">
      <c r="A94" s="2"/>
      <c r="B94" s="42"/>
      <c r="C94"/>
      <c r="D94" s="42"/>
      <c r="E94"/>
      <c r="F94" s="42"/>
      <c r="G94"/>
      <c r="H94" s="42"/>
      <c r="I94"/>
      <c r="J94" s="42"/>
      <c r="K94"/>
      <c r="L94" s="15"/>
      <c r="M94" s="42"/>
    </row>
    <row r="95" spans="1:13" ht="15.75">
      <c r="A95" s="2" t="s">
        <v>55</v>
      </c>
      <c r="B95" s="42">
        <v>21</v>
      </c>
      <c r="C95"/>
      <c r="D95" s="42">
        <v>28</v>
      </c>
      <c r="E95"/>
      <c r="F95" s="42">
        <v>26</v>
      </c>
      <c r="G95"/>
      <c r="H95" s="42">
        <v>23</v>
      </c>
      <c r="I95"/>
      <c r="J95" s="42">
        <v>25</v>
      </c>
      <c r="K95"/>
      <c r="L95" s="15"/>
      <c r="M95" s="42"/>
    </row>
    <row r="96" spans="1:13" ht="15.75">
      <c r="A96" s="2" t="s">
        <v>114</v>
      </c>
      <c r="B96" s="42">
        <v>3</v>
      </c>
      <c r="C96"/>
      <c r="D96" s="42">
        <v>2</v>
      </c>
      <c r="E96"/>
      <c r="F96" s="42">
        <v>2</v>
      </c>
      <c r="G96"/>
      <c r="H96" s="42">
        <v>1</v>
      </c>
      <c r="I96"/>
      <c r="J96" s="42">
        <v>1</v>
      </c>
      <c r="K96"/>
      <c r="L96" s="15"/>
      <c r="M96" s="42"/>
    </row>
    <row r="97" spans="1:13" ht="15.75">
      <c r="A97" s="2" t="s">
        <v>22</v>
      </c>
      <c r="B97" s="42">
        <v>8</v>
      </c>
      <c r="C97"/>
      <c r="D97" s="42">
        <v>6</v>
      </c>
      <c r="E97"/>
      <c r="F97" s="42">
        <v>4</v>
      </c>
      <c r="G97"/>
      <c r="H97" s="42">
        <v>3</v>
      </c>
      <c r="I97"/>
      <c r="J97" s="42">
        <v>6</v>
      </c>
      <c r="K97"/>
      <c r="L97" s="15"/>
      <c r="M97" s="50"/>
    </row>
    <row r="98" spans="1:13" ht="15.75">
      <c r="A98" s="2"/>
      <c r="B98" s="42"/>
      <c r="C98"/>
      <c r="D98" s="42"/>
      <c r="E98"/>
      <c r="F98" s="42"/>
      <c r="G98"/>
      <c r="H98" s="42"/>
      <c r="I98"/>
      <c r="J98" s="42"/>
      <c r="K98"/>
      <c r="L98" s="15"/>
      <c r="M98" s="42"/>
    </row>
    <row r="99" spans="1:13" ht="15.75">
      <c r="A99" s="2" t="s">
        <v>30</v>
      </c>
      <c r="B99" s="42">
        <v>94</v>
      </c>
      <c r="C99"/>
      <c r="D99" s="42">
        <v>94</v>
      </c>
      <c r="E99"/>
      <c r="F99" s="42">
        <v>106</v>
      </c>
      <c r="G99"/>
      <c r="H99" s="42">
        <v>94</v>
      </c>
      <c r="I99"/>
      <c r="J99" s="42">
        <v>109</v>
      </c>
      <c r="K99"/>
      <c r="L99" s="15"/>
      <c r="M99" s="42"/>
    </row>
    <row r="100" spans="1:13" ht="15.75">
      <c r="A100" s="2"/>
      <c r="B100" s="42"/>
      <c r="C100"/>
      <c r="D100" s="42"/>
      <c r="E100"/>
      <c r="F100" s="42"/>
      <c r="G100"/>
      <c r="H100" s="42"/>
      <c r="I100"/>
      <c r="J100" s="42"/>
      <c r="K100"/>
      <c r="L100" s="15"/>
      <c r="M100" s="42"/>
    </row>
    <row r="101" spans="1:13" ht="15.75">
      <c r="A101" s="2" t="s">
        <v>31</v>
      </c>
      <c r="B101" s="42">
        <v>38</v>
      </c>
      <c r="C101"/>
      <c r="D101" s="42">
        <v>31</v>
      </c>
      <c r="E101"/>
      <c r="F101" s="42">
        <v>44</v>
      </c>
      <c r="G101"/>
      <c r="H101" s="42">
        <v>35</v>
      </c>
      <c r="I101"/>
      <c r="J101" s="42">
        <v>25</v>
      </c>
      <c r="K101"/>
      <c r="L101" s="15"/>
      <c r="M101" s="42"/>
    </row>
    <row r="102" spans="1:13" ht="15.75">
      <c r="A102" s="2"/>
      <c r="B102" s="42"/>
      <c r="C102"/>
      <c r="D102" s="42"/>
      <c r="E102"/>
      <c r="F102" s="42"/>
      <c r="G102"/>
      <c r="H102" s="42"/>
      <c r="I102"/>
      <c r="J102" s="42"/>
      <c r="K102"/>
      <c r="L102" s="15"/>
      <c r="M102" s="50"/>
    </row>
    <row r="103" spans="1:13" ht="15.75">
      <c r="A103" s="2" t="s">
        <v>141</v>
      </c>
      <c r="B103" s="53">
        <v>0</v>
      </c>
      <c r="C103"/>
      <c r="D103" s="53">
        <v>1</v>
      </c>
      <c r="E103"/>
      <c r="F103" s="53">
        <v>0</v>
      </c>
      <c r="G103"/>
      <c r="H103" s="53">
        <v>0</v>
      </c>
      <c r="I103"/>
      <c r="J103" s="53">
        <v>0</v>
      </c>
      <c r="K103"/>
      <c r="L103" s="15"/>
      <c r="M103" s="53"/>
    </row>
    <row r="104" spans="1:13" ht="15.75">
      <c r="A104" s="2" t="s">
        <v>142</v>
      </c>
      <c r="B104" s="53">
        <v>0</v>
      </c>
      <c r="C104"/>
      <c r="D104" s="53">
        <v>1</v>
      </c>
      <c r="E104"/>
      <c r="F104" s="53">
        <v>0</v>
      </c>
      <c r="G104"/>
      <c r="H104" s="53">
        <v>0</v>
      </c>
      <c r="I104"/>
      <c r="J104" s="53">
        <v>0</v>
      </c>
      <c r="K104"/>
      <c r="L104" s="15"/>
      <c r="M104" s="53"/>
    </row>
    <row r="105" spans="1:13" ht="15.75">
      <c r="A105" s="2"/>
      <c r="B105" s="42"/>
      <c r="C105"/>
      <c r="D105" s="42"/>
      <c r="E105"/>
      <c r="F105" s="42"/>
      <c r="G105"/>
      <c r="H105" s="42"/>
      <c r="I105"/>
      <c r="J105" s="42"/>
      <c r="K105"/>
      <c r="L105" s="15"/>
      <c r="M105" s="53"/>
    </row>
    <row r="106" spans="1:13" ht="15.75">
      <c r="A106" s="2" t="s">
        <v>76</v>
      </c>
      <c r="B106" s="42"/>
      <c r="D106" s="42"/>
      <c r="F106" s="42"/>
      <c r="H106" s="42"/>
      <c r="J106" s="42"/>
      <c r="L106" s="15"/>
      <c r="M106" s="53"/>
    </row>
    <row r="107" spans="1:13" ht="15.75">
      <c r="A107" s="2" t="s">
        <v>77</v>
      </c>
      <c r="B107" s="42">
        <v>21</v>
      </c>
      <c r="C107" s="6"/>
      <c r="D107" s="42">
        <v>22</v>
      </c>
      <c r="E107" s="6"/>
      <c r="F107" s="42">
        <v>25</v>
      </c>
      <c r="G107" s="6"/>
      <c r="H107" s="42">
        <v>14</v>
      </c>
      <c r="I107" s="6"/>
      <c r="J107" s="42">
        <v>22</v>
      </c>
      <c r="K107" s="6"/>
      <c r="L107" s="15"/>
      <c r="M107" s="50"/>
    </row>
    <row r="108" spans="1:13" ht="15.75">
      <c r="A108" s="2"/>
      <c r="C108"/>
      <c r="D108" s="42"/>
      <c r="E108" s="3"/>
      <c r="F108" s="42"/>
      <c r="G108" s="3"/>
      <c r="H108" s="42"/>
      <c r="I108" s="3"/>
      <c r="J108" s="42"/>
      <c r="K108" s="3"/>
      <c r="L108" s="15"/>
      <c r="M108" s="42"/>
    </row>
    <row r="109" spans="1:13" ht="15.75">
      <c r="A109" s="2" t="s">
        <v>32</v>
      </c>
      <c r="B109" s="11">
        <f>SUM(B9:B107)</f>
        <v>649</v>
      </c>
      <c r="C109"/>
      <c r="D109" s="43">
        <f>SUM(D9:D107)</f>
        <v>628</v>
      </c>
      <c r="F109" s="43">
        <f>SUM(F9:F107)</f>
        <v>636</v>
      </c>
      <c r="H109" s="43">
        <f>SUM(H9:H107)</f>
        <v>609</v>
      </c>
      <c r="J109" s="43">
        <f>SUM(J9:J107)</f>
        <v>623</v>
      </c>
      <c r="L109" s="11"/>
      <c r="M109" s="42"/>
    </row>
    <row r="110" spans="1:13" ht="15.75">
      <c r="A110" s="2"/>
      <c r="B110" s="23"/>
      <c r="D110" s="44"/>
      <c r="E110"/>
      <c r="F110" s="44"/>
      <c r="G110"/>
      <c r="H110" s="44"/>
      <c r="I110"/>
      <c r="J110" s="44"/>
      <c r="K110">
        <v>58</v>
      </c>
      <c r="L110" s="23"/>
      <c r="M110" s="43"/>
    </row>
    <row r="111" spans="1:13" ht="15.75">
      <c r="A111" s="2"/>
      <c r="B111" s="23"/>
      <c r="C111" s="6"/>
      <c r="D111" s="44"/>
      <c r="E111"/>
      <c r="F111" s="44"/>
      <c r="G111"/>
      <c r="H111" s="44"/>
      <c r="I111"/>
      <c r="J111" s="44"/>
      <c r="K111"/>
      <c r="L111" s="23"/>
      <c r="M111" s="51"/>
    </row>
    <row r="112" spans="1:13" ht="15.75">
      <c r="A112" s="2" t="s">
        <v>33</v>
      </c>
      <c r="B112" s="18"/>
      <c r="C112" s="1"/>
      <c r="D112" s="45"/>
      <c r="E112"/>
      <c r="F112" s="45"/>
      <c r="G112"/>
      <c r="H112" s="45"/>
      <c r="I112"/>
      <c r="J112" s="45"/>
      <c r="K112"/>
      <c r="L112" s="23"/>
      <c r="M112" s="54"/>
    </row>
    <row r="113" spans="1:13" ht="15.75">
      <c r="A113" s="2"/>
      <c r="B113" s="23"/>
      <c r="C113" s="3"/>
      <c r="D113" s="44"/>
      <c r="E113"/>
      <c r="F113" s="44"/>
      <c r="G113"/>
      <c r="H113" s="44"/>
      <c r="I113"/>
      <c r="J113" s="44"/>
      <c r="K113"/>
      <c r="L113" s="23"/>
      <c r="M113" s="51"/>
    </row>
    <row r="114" spans="1:13" ht="15.75">
      <c r="A114" s="2" t="s">
        <v>2</v>
      </c>
      <c r="B114" s="23"/>
      <c r="C114" s="7"/>
      <c r="D114" s="44"/>
      <c r="E114"/>
      <c r="F114" s="44"/>
      <c r="G114"/>
      <c r="H114" s="44"/>
      <c r="I114"/>
      <c r="J114" s="44"/>
      <c r="K114"/>
      <c r="L114" s="21"/>
      <c r="M114" s="51"/>
    </row>
    <row r="115" spans="1:13" ht="15.75">
      <c r="A115" s="2" t="s">
        <v>3</v>
      </c>
      <c r="B115" s="46" t="s">
        <v>121</v>
      </c>
      <c r="C115" s="7"/>
      <c r="D115" s="46" t="s">
        <v>129</v>
      </c>
      <c r="E115" s="7"/>
      <c r="F115" s="46" t="s">
        <v>146</v>
      </c>
      <c r="G115" s="7"/>
      <c r="H115" s="46" t="s">
        <v>147</v>
      </c>
      <c r="I115" s="7"/>
      <c r="J115" s="46" t="s">
        <v>148</v>
      </c>
      <c r="K115"/>
      <c r="L115" s="15"/>
      <c r="M115" s="46"/>
    </row>
    <row r="116" spans="1:13" ht="15.75">
      <c r="A116" s="2"/>
      <c r="C116"/>
      <c r="D116" s="42"/>
      <c r="E116"/>
      <c r="F116" s="42"/>
      <c r="G116"/>
      <c r="H116" s="42"/>
      <c r="I116"/>
      <c r="J116" s="42"/>
      <c r="K116"/>
      <c r="L116" s="15"/>
      <c r="M116" s="50"/>
    </row>
    <row r="117" spans="1:13" ht="15.75">
      <c r="A117" s="2" t="s">
        <v>34</v>
      </c>
      <c r="B117" s="42">
        <v>47</v>
      </c>
      <c r="C117"/>
      <c r="D117" s="42">
        <v>56</v>
      </c>
      <c r="E117"/>
      <c r="F117" s="42">
        <v>56</v>
      </c>
      <c r="G117"/>
      <c r="H117" s="42">
        <v>47</v>
      </c>
      <c r="I117"/>
      <c r="J117" s="42">
        <v>46</v>
      </c>
      <c r="K117"/>
      <c r="L117" s="15"/>
      <c r="M117" s="42"/>
    </row>
    <row r="118" spans="1:13" ht="15.75">
      <c r="A118" s="2" t="s">
        <v>66</v>
      </c>
      <c r="B118" s="42">
        <v>7</v>
      </c>
      <c r="C118"/>
      <c r="D118" s="42">
        <v>5</v>
      </c>
      <c r="E118"/>
      <c r="F118" s="42">
        <v>3</v>
      </c>
      <c r="G118"/>
      <c r="H118" s="42">
        <v>1</v>
      </c>
      <c r="I118"/>
      <c r="J118" s="42">
        <v>4</v>
      </c>
      <c r="K118"/>
      <c r="L118" s="15"/>
      <c r="M118" s="42"/>
    </row>
    <row r="119" spans="1:13" ht="15.75">
      <c r="A119" s="2" t="s">
        <v>74</v>
      </c>
      <c r="B119" s="42">
        <v>4</v>
      </c>
      <c r="C119"/>
      <c r="D119" s="42">
        <v>5</v>
      </c>
      <c r="E119"/>
      <c r="F119" s="42">
        <v>2</v>
      </c>
      <c r="G119"/>
      <c r="H119" s="42">
        <v>4</v>
      </c>
      <c r="I119"/>
      <c r="J119" s="42">
        <v>2</v>
      </c>
      <c r="K119"/>
      <c r="L119" s="15"/>
      <c r="M119" s="42"/>
    </row>
    <row r="120" spans="1:13" ht="15.75">
      <c r="A120" s="2" t="s">
        <v>73</v>
      </c>
      <c r="B120" s="42">
        <v>31</v>
      </c>
      <c r="C120"/>
      <c r="D120" s="42">
        <v>23</v>
      </c>
      <c r="E120"/>
      <c r="F120" s="42">
        <v>26</v>
      </c>
      <c r="G120"/>
      <c r="H120" s="42">
        <v>28</v>
      </c>
      <c r="I120"/>
      <c r="J120" s="42">
        <v>39</v>
      </c>
      <c r="K120"/>
      <c r="L120" s="15"/>
      <c r="M120" s="42"/>
    </row>
    <row r="121" spans="1:13" ht="15.75">
      <c r="A121" s="2"/>
      <c r="B121" s="42"/>
      <c r="C121"/>
      <c r="D121" s="42"/>
      <c r="E121"/>
      <c r="F121" s="42"/>
      <c r="G121"/>
      <c r="H121" s="42"/>
      <c r="I121"/>
      <c r="J121" s="42"/>
      <c r="K121"/>
      <c r="L121" s="15"/>
      <c r="M121" s="42"/>
    </row>
    <row r="122" spans="1:13" ht="15.75">
      <c r="A122" s="2" t="s">
        <v>143</v>
      </c>
      <c r="B122" s="42">
        <v>7</v>
      </c>
      <c r="C122"/>
      <c r="D122" s="42">
        <v>4</v>
      </c>
      <c r="E122"/>
      <c r="F122" s="42">
        <v>1</v>
      </c>
      <c r="G122"/>
      <c r="H122" s="42">
        <v>0</v>
      </c>
      <c r="I122"/>
      <c r="J122" s="42">
        <v>0</v>
      </c>
      <c r="K122"/>
      <c r="L122" s="15"/>
      <c r="M122" s="50"/>
    </row>
    <row r="123" spans="2:13" ht="15.75">
      <c r="B123" s="42"/>
      <c r="C123"/>
      <c r="D123" s="42"/>
      <c r="E123"/>
      <c r="F123" s="42"/>
      <c r="G123"/>
      <c r="H123" s="42"/>
      <c r="I123"/>
      <c r="J123" s="42"/>
      <c r="K123"/>
      <c r="L123" s="15"/>
      <c r="M123" s="42"/>
    </row>
    <row r="124" spans="1:13" ht="15.75">
      <c r="A124" s="2" t="s">
        <v>35</v>
      </c>
      <c r="B124" s="42">
        <v>33</v>
      </c>
      <c r="C124"/>
      <c r="D124" s="42">
        <v>49</v>
      </c>
      <c r="E124"/>
      <c r="F124" s="42">
        <v>58</v>
      </c>
      <c r="G124"/>
      <c r="H124" s="42">
        <v>53</v>
      </c>
      <c r="I124"/>
      <c r="J124" s="42">
        <v>38</v>
      </c>
      <c r="K124"/>
      <c r="L124" s="15"/>
      <c r="M124" s="42"/>
    </row>
    <row r="125" spans="1:13" ht="15.75">
      <c r="A125" s="2" t="s">
        <v>120</v>
      </c>
      <c r="B125" s="42">
        <v>4</v>
      </c>
      <c r="C125"/>
      <c r="D125" s="42">
        <v>5</v>
      </c>
      <c r="E125"/>
      <c r="F125" s="42">
        <v>7</v>
      </c>
      <c r="G125"/>
      <c r="H125" s="42">
        <v>7</v>
      </c>
      <c r="I125"/>
      <c r="J125" s="42">
        <v>6</v>
      </c>
      <c r="K125"/>
      <c r="L125" s="15"/>
      <c r="M125" s="42"/>
    </row>
    <row r="126" spans="1:13" ht="15.75">
      <c r="A126" s="2" t="s">
        <v>144</v>
      </c>
      <c r="B126" s="42">
        <v>4</v>
      </c>
      <c r="C126"/>
      <c r="D126" s="42">
        <v>0</v>
      </c>
      <c r="E126"/>
      <c r="F126" s="42">
        <v>0</v>
      </c>
      <c r="G126"/>
      <c r="H126" s="42">
        <v>0</v>
      </c>
      <c r="I126"/>
      <c r="J126" s="42">
        <v>0</v>
      </c>
      <c r="K126"/>
      <c r="L126" s="15"/>
      <c r="M126" s="42"/>
    </row>
    <row r="127" spans="1:13" ht="15.75">
      <c r="A127" s="2" t="s">
        <v>145</v>
      </c>
      <c r="B127" s="42">
        <v>15</v>
      </c>
      <c r="C127"/>
      <c r="D127" s="42">
        <v>1</v>
      </c>
      <c r="E127"/>
      <c r="F127" s="42">
        <v>0</v>
      </c>
      <c r="G127"/>
      <c r="H127" s="42">
        <v>1</v>
      </c>
      <c r="I127"/>
      <c r="J127" s="42">
        <v>0</v>
      </c>
      <c r="K127"/>
      <c r="L127" s="15"/>
      <c r="M127" s="42"/>
    </row>
    <row r="128" spans="1:13" ht="15.75">
      <c r="A128" s="2" t="s">
        <v>130</v>
      </c>
      <c r="B128" s="42">
        <v>0</v>
      </c>
      <c r="C128"/>
      <c r="D128" s="42">
        <v>1</v>
      </c>
      <c r="E128"/>
      <c r="F128" s="42">
        <v>0</v>
      </c>
      <c r="G128"/>
      <c r="H128" s="42">
        <v>0</v>
      </c>
      <c r="I128"/>
      <c r="J128" s="42">
        <v>0</v>
      </c>
      <c r="K128"/>
      <c r="L128" s="15"/>
      <c r="M128" s="42"/>
    </row>
    <row r="129" spans="2:13" ht="15.75">
      <c r="B129" s="42"/>
      <c r="C129"/>
      <c r="D129" s="42"/>
      <c r="E129"/>
      <c r="F129" s="42"/>
      <c r="G129"/>
      <c r="H129" s="42"/>
      <c r="I129"/>
      <c r="J129" s="42"/>
      <c r="K129"/>
      <c r="L129" s="15"/>
      <c r="M129" s="42"/>
    </row>
    <row r="130" spans="1:12" ht="15.75">
      <c r="A130" s="2" t="s">
        <v>36</v>
      </c>
      <c r="B130" s="42">
        <v>0</v>
      </c>
      <c r="C130"/>
      <c r="D130" s="42">
        <v>1</v>
      </c>
      <c r="E130"/>
      <c r="F130" s="42">
        <v>0</v>
      </c>
      <c r="G130"/>
      <c r="H130" s="42">
        <v>1</v>
      </c>
      <c r="I130"/>
      <c r="J130" s="42">
        <v>2</v>
      </c>
      <c r="K130"/>
      <c r="L130" s="15"/>
    </row>
    <row r="131" spans="1:13" ht="15.75">
      <c r="A131" s="2" t="s">
        <v>123</v>
      </c>
      <c r="B131" s="42">
        <v>4</v>
      </c>
      <c r="C131"/>
      <c r="D131" s="42">
        <v>8</v>
      </c>
      <c r="E131"/>
      <c r="F131" s="42">
        <v>4</v>
      </c>
      <c r="G131"/>
      <c r="H131" s="42">
        <v>6</v>
      </c>
      <c r="I131"/>
      <c r="J131" s="42">
        <v>13</v>
      </c>
      <c r="K131"/>
      <c r="L131" s="15"/>
      <c r="M131" s="42"/>
    </row>
    <row r="132" spans="1:13" ht="15.75">
      <c r="A132" s="2" t="s">
        <v>37</v>
      </c>
      <c r="B132" s="42">
        <v>43</v>
      </c>
      <c r="C132"/>
      <c r="D132" s="42">
        <v>45</v>
      </c>
      <c r="E132"/>
      <c r="F132" s="42">
        <v>35</v>
      </c>
      <c r="G132"/>
      <c r="H132" s="42">
        <v>60</v>
      </c>
      <c r="I132"/>
      <c r="J132" s="42">
        <v>63</v>
      </c>
      <c r="K132"/>
      <c r="L132" s="15"/>
      <c r="M132" s="42"/>
    </row>
    <row r="133" spans="1:13" ht="15.75">
      <c r="A133" s="2" t="s">
        <v>38</v>
      </c>
      <c r="B133" s="42">
        <v>24</v>
      </c>
      <c r="C133"/>
      <c r="D133" s="42">
        <v>16</v>
      </c>
      <c r="E133"/>
      <c r="F133" s="42">
        <v>23</v>
      </c>
      <c r="G133"/>
      <c r="H133" s="42">
        <v>21</v>
      </c>
      <c r="I133"/>
      <c r="J133" s="42">
        <v>27</v>
      </c>
      <c r="K133"/>
      <c r="L133" s="15"/>
      <c r="M133" s="42"/>
    </row>
    <row r="134" spans="1:13" ht="15.75">
      <c r="A134" s="2" t="s">
        <v>39</v>
      </c>
      <c r="B134" s="42">
        <v>4</v>
      </c>
      <c r="C134"/>
      <c r="D134" s="42">
        <v>10</v>
      </c>
      <c r="E134"/>
      <c r="F134" s="42">
        <v>10</v>
      </c>
      <c r="G134"/>
      <c r="H134" s="42">
        <v>2</v>
      </c>
      <c r="I134"/>
      <c r="J134" s="42">
        <v>9</v>
      </c>
      <c r="K134"/>
      <c r="L134" s="15"/>
      <c r="M134" s="42"/>
    </row>
    <row r="135" spans="1:13" ht="15.75">
      <c r="A135" s="2" t="s">
        <v>40</v>
      </c>
      <c r="B135" s="42">
        <v>88</v>
      </c>
      <c r="C135"/>
      <c r="D135" s="42">
        <v>85</v>
      </c>
      <c r="E135"/>
      <c r="F135" s="42">
        <v>97</v>
      </c>
      <c r="G135"/>
      <c r="H135" s="42">
        <v>83</v>
      </c>
      <c r="I135"/>
      <c r="J135" s="42">
        <v>72</v>
      </c>
      <c r="K135"/>
      <c r="L135" s="15"/>
      <c r="M135" s="42"/>
    </row>
    <row r="136" spans="2:13" ht="15.75">
      <c r="B136" s="42"/>
      <c r="C136" s="1"/>
      <c r="D136" s="42"/>
      <c r="E136" s="1"/>
      <c r="F136" s="42"/>
      <c r="G136" s="1"/>
      <c r="H136" s="42"/>
      <c r="I136" s="1"/>
      <c r="J136" s="42"/>
      <c r="K136" s="1"/>
      <c r="L136" s="15"/>
      <c r="M136" s="42"/>
    </row>
    <row r="137" spans="1:12" ht="15.75">
      <c r="A137" s="8" t="s">
        <v>135</v>
      </c>
      <c r="B137" s="13" t="s">
        <v>70</v>
      </c>
      <c r="C137" s="1"/>
      <c r="D137" s="42">
        <v>10</v>
      </c>
      <c r="E137" s="1"/>
      <c r="F137" s="42">
        <v>17</v>
      </c>
      <c r="G137" s="1"/>
      <c r="H137" s="42">
        <v>20</v>
      </c>
      <c r="I137" s="1"/>
      <c r="J137" s="42">
        <v>20</v>
      </c>
      <c r="K137" s="1"/>
      <c r="L137" s="15"/>
    </row>
    <row r="138" spans="1:13" ht="15.75">
      <c r="A138" s="8" t="s">
        <v>136</v>
      </c>
      <c r="B138" s="13" t="s">
        <v>70</v>
      </c>
      <c r="C138" s="1"/>
      <c r="D138" s="42">
        <v>1</v>
      </c>
      <c r="E138" s="1"/>
      <c r="F138" s="42">
        <v>3</v>
      </c>
      <c r="G138" s="1"/>
      <c r="H138" s="42">
        <v>5</v>
      </c>
      <c r="I138" s="1"/>
      <c r="J138" s="42">
        <v>5</v>
      </c>
      <c r="K138" s="1"/>
      <c r="L138" s="24"/>
      <c r="M138" s="42"/>
    </row>
    <row r="139" spans="3:13" ht="15.75">
      <c r="C139"/>
      <c r="D139" s="42"/>
      <c r="E139" s="1"/>
      <c r="F139" s="42"/>
      <c r="G139" s="1"/>
      <c r="H139" s="42"/>
      <c r="I139" s="1"/>
      <c r="J139" s="42"/>
      <c r="K139" s="1"/>
      <c r="L139" s="15"/>
      <c r="M139" s="42"/>
    </row>
    <row r="140" spans="1:13" ht="15.75">
      <c r="A140" s="2" t="s">
        <v>32</v>
      </c>
      <c r="B140" s="24">
        <f>SUM(B117:B135)</f>
        <v>315</v>
      </c>
      <c r="C140"/>
      <c r="D140" s="42">
        <f>SUM(D117:D135)</f>
        <v>314</v>
      </c>
      <c r="E140" s="3"/>
      <c r="F140" s="42">
        <f>SUM(F117:F135)</f>
        <v>322</v>
      </c>
      <c r="G140" s="3"/>
      <c r="H140" s="42">
        <f>SUM(H117:H135)</f>
        <v>314</v>
      </c>
      <c r="I140" s="3"/>
      <c r="J140" s="42">
        <f>SUM(J117:J135)</f>
        <v>321</v>
      </c>
      <c r="K140" s="3"/>
      <c r="L140" s="24"/>
      <c r="M140" s="50"/>
    </row>
    <row r="141" spans="3:13" ht="15.75">
      <c r="C141"/>
      <c r="D141" s="42"/>
      <c r="E141" s="7"/>
      <c r="F141" s="42"/>
      <c r="G141" s="7"/>
      <c r="H141" s="42"/>
      <c r="I141" s="7"/>
      <c r="J141" s="42"/>
      <c r="K141" s="7"/>
      <c r="L141" s="18"/>
      <c r="M141" s="50"/>
    </row>
    <row r="142" spans="1:13" ht="15.75">
      <c r="A142" s="4">
        <v>59</v>
      </c>
      <c r="B142" s="24"/>
      <c r="C142"/>
      <c r="D142" s="42"/>
      <c r="E142"/>
      <c r="F142" s="42"/>
      <c r="G142"/>
      <c r="H142" s="42"/>
      <c r="I142"/>
      <c r="J142" s="42"/>
      <c r="K142"/>
      <c r="L142" s="18"/>
      <c r="M142" s="50"/>
    </row>
    <row r="143" spans="1:13" ht="15.75">
      <c r="A143" s="2"/>
      <c r="B143" s="24"/>
      <c r="C143" s="6"/>
      <c r="D143" s="42"/>
      <c r="E143"/>
      <c r="F143" s="42"/>
      <c r="G143"/>
      <c r="H143" s="42"/>
      <c r="I143"/>
      <c r="J143" s="42"/>
      <c r="K143"/>
      <c r="L143" s="18"/>
      <c r="M143" s="50"/>
    </row>
    <row r="144" spans="1:13" ht="15.75">
      <c r="A144" s="2" t="s">
        <v>41</v>
      </c>
      <c r="B144" s="18"/>
      <c r="C144" s="1"/>
      <c r="D144" s="45"/>
      <c r="E144"/>
      <c r="F144" s="45"/>
      <c r="G144"/>
      <c r="H144" s="45"/>
      <c r="I144"/>
      <c r="J144" s="45"/>
      <c r="K144"/>
      <c r="L144" s="18"/>
      <c r="M144" s="50"/>
    </row>
    <row r="145" spans="1:13" ht="15.75">
      <c r="A145" s="2"/>
      <c r="B145" s="19"/>
      <c r="C145" s="3"/>
      <c r="D145" s="62"/>
      <c r="E145"/>
      <c r="F145" s="62"/>
      <c r="G145"/>
      <c r="H145" s="62"/>
      <c r="I145"/>
      <c r="J145" s="62"/>
      <c r="K145"/>
      <c r="L145" s="19"/>
      <c r="M145" s="54"/>
    </row>
    <row r="146" spans="1:13" ht="15.75">
      <c r="A146" s="2" t="s">
        <v>2</v>
      </c>
      <c r="B146" s="23"/>
      <c r="C146" s="7"/>
      <c r="D146" s="44"/>
      <c r="E146" s="41"/>
      <c r="F146" s="44"/>
      <c r="G146" s="41"/>
      <c r="H146" s="44"/>
      <c r="I146" s="41"/>
      <c r="J146" s="44"/>
      <c r="K146" s="41"/>
      <c r="L146" s="23"/>
      <c r="M146" s="52"/>
    </row>
    <row r="147" spans="1:13" ht="15.75">
      <c r="A147" s="2" t="s">
        <v>3</v>
      </c>
      <c r="B147" s="46" t="s">
        <v>121</v>
      </c>
      <c r="C147" s="7"/>
      <c r="D147" s="46" t="s">
        <v>129</v>
      </c>
      <c r="E147" s="7"/>
      <c r="F147" s="46" t="s">
        <v>146</v>
      </c>
      <c r="G147" s="7"/>
      <c r="H147" s="46" t="s">
        <v>147</v>
      </c>
      <c r="I147" s="7"/>
      <c r="J147" s="46" t="s">
        <v>148</v>
      </c>
      <c r="K147"/>
      <c r="L147" s="21"/>
      <c r="M147" s="51"/>
    </row>
    <row r="148" spans="1:12" ht="15.75">
      <c r="A148" s="2"/>
      <c r="C148"/>
      <c r="D148" s="42"/>
      <c r="E148"/>
      <c r="F148" s="42"/>
      <c r="G148"/>
      <c r="H148" s="42"/>
      <c r="I148"/>
      <c r="J148" s="42"/>
      <c r="K148"/>
      <c r="L148" s="15"/>
    </row>
    <row r="149" spans="1:12" ht="15.75">
      <c r="A149" s="2" t="s">
        <v>42</v>
      </c>
      <c r="B149" s="42">
        <v>73</v>
      </c>
      <c r="C149"/>
      <c r="D149" s="42">
        <v>73</v>
      </c>
      <c r="E149"/>
      <c r="F149" s="42">
        <v>85</v>
      </c>
      <c r="G149"/>
      <c r="H149" s="42">
        <v>78</v>
      </c>
      <c r="I149"/>
      <c r="J149" s="42">
        <v>86</v>
      </c>
      <c r="K149"/>
      <c r="L149" s="50"/>
    </row>
    <row r="150" spans="1:12" ht="15.75">
      <c r="A150" s="2" t="s">
        <v>86</v>
      </c>
      <c r="B150" s="42">
        <v>23</v>
      </c>
      <c r="C150"/>
      <c r="D150" s="42">
        <v>4</v>
      </c>
      <c r="E150"/>
      <c r="F150" s="42">
        <v>1</v>
      </c>
      <c r="G150"/>
      <c r="H150" s="42">
        <v>1</v>
      </c>
      <c r="I150"/>
      <c r="J150" s="42">
        <v>0</v>
      </c>
      <c r="K150"/>
      <c r="L150" s="50"/>
    </row>
    <row r="151" spans="1:12" ht="15.75">
      <c r="A151" s="2" t="s">
        <v>81</v>
      </c>
      <c r="B151" s="42">
        <v>1</v>
      </c>
      <c r="C151"/>
      <c r="D151" s="42">
        <v>0</v>
      </c>
      <c r="E151"/>
      <c r="F151" s="42">
        <v>0</v>
      </c>
      <c r="G151"/>
      <c r="H151" s="42">
        <v>0</v>
      </c>
      <c r="I151"/>
      <c r="J151" s="42">
        <v>0</v>
      </c>
      <c r="K151"/>
      <c r="L151" s="50"/>
    </row>
    <row r="152" spans="1:12" ht="15.75">
      <c r="A152" s="2" t="s">
        <v>87</v>
      </c>
      <c r="B152" s="42">
        <v>1</v>
      </c>
      <c r="C152"/>
      <c r="D152" s="42">
        <v>3</v>
      </c>
      <c r="E152"/>
      <c r="F152" s="42">
        <v>0</v>
      </c>
      <c r="G152"/>
      <c r="H152" s="42">
        <v>0</v>
      </c>
      <c r="I152"/>
      <c r="J152" s="42">
        <v>0</v>
      </c>
      <c r="K152"/>
      <c r="L152" s="50"/>
    </row>
    <row r="153" spans="1:12" ht="15.75">
      <c r="A153" s="2" t="s">
        <v>88</v>
      </c>
      <c r="B153" s="42">
        <v>17</v>
      </c>
      <c r="C153"/>
      <c r="D153" s="42">
        <v>2</v>
      </c>
      <c r="E153"/>
      <c r="F153" s="42">
        <v>0</v>
      </c>
      <c r="G153"/>
      <c r="H153" s="42">
        <v>1</v>
      </c>
      <c r="I153"/>
      <c r="J153" s="42">
        <v>0</v>
      </c>
      <c r="K153"/>
      <c r="L153" s="50"/>
    </row>
    <row r="154" spans="1:12" ht="15.75">
      <c r="A154" s="2"/>
      <c r="B154" s="42"/>
      <c r="C154"/>
      <c r="D154" s="42"/>
      <c r="E154"/>
      <c r="F154" s="42"/>
      <c r="G154"/>
      <c r="H154" s="42"/>
      <c r="I154"/>
      <c r="J154" s="42"/>
      <c r="K154"/>
      <c r="L154" s="50"/>
    </row>
    <row r="155" spans="1:12" ht="15.75">
      <c r="A155" s="2" t="s">
        <v>128</v>
      </c>
      <c r="B155" s="42">
        <v>8</v>
      </c>
      <c r="C155"/>
      <c r="D155" s="42">
        <v>7</v>
      </c>
      <c r="E155"/>
      <c r="F155" s="42">
        <v>20</v>
      </c>
      <c r="G155"/>
      <c r="H155" s="42">
        <v>30</v>
      </c>
      <c r="I155"/>
      <c r="J155" s="42">
        <v>21</v>
      </c>
      <c r="K155"/>
      <c r="L155" s="50"/>
    </row>
    <row r="156" spans="1:12" ht="15.75">
      <c r="A156" s="2"/>
      <c r="B156" s="42"/>
      <c r="C156"/>
      <c r="D156" s="42"/>
      <c r="E156"/>
      <c r="F156" s="42"/>
      <c r="G156"/>
      <c r="H156" s="42"/>
      <c r="I156"/>
      <c r="J156" s="42"/>
      <c r="K156"/>
      <c r="L156" s="50"/>
    </row>
    <row r="157" spans="1:11" s="17" customFormat="1" ht="15.75">
      <c r="A157" s="2" t="s">
        <v>60</v>
      </c>
      <c r="B157" s="42">
        <v>52</v>
      </c>
      <c r="C157"/>
      <c r="D157" s="42">
        <v>69</v>
      </c>
      <c r="E157"/>
      <c r="F157" s="42">
        <v>49</v>
      </c>
      <c r="G157"/>
      <c r="H157" s="42">
        <v>50</v>
      </c>
      <c r="I157"/>
      <c r="J157" s="42">
        <v>37</v>
      </c>
      <c r="K157"/>
    </row>
    <row r="158" spans="1:13" ht="15.75">
      <c r="A158" s="2"/>
      <c r="B158" s="47"/>
      <c r="C158"/>
      <c r="D158" s="47"/>
      <c r="E158"/>
      <c r="F158" s="47"/>
      <c r="G158"/>
      <c r="H158" s="47"/>
      <c r="I158"/>
      <c r="J158" s="47"/>
      <c r="K158"/>
      <c r="L158" s="15"/>
      <c r="M158" s="55"/>
    </row>
    <row r="159" spans="1:13" ht="15.75">
      <c r="A159" s="2" t="s">
        <v>43</v>
      </c>
      <c r="B159" s="42"/>
      <c r="C159"/>
      <c r="D159" s="42"/>
      <c r="E159"/>
      <c r="F159" s="42"/>
      <c r="G159"/>
      <c r="H159" s="42"/>
      <c r="I159"/>
      <c r="K159"/>
      <c r="L159" s="15"/>
      <c r="M159" s="50"/>
    </row>
    <row r="160" spans="1:13" ht="15.75">
      <c r="A160" s="2" t="s">
        <v>44</v>
      </c>
      <c r="B160" s="42">
        <v>180</v>
      </c>
      <c r="C160"/>
      <c r="D160" s="42">
        <v>148</v>
      </c>
      <c r="E160"/>
      <c r="F160" s="42">
        <v>151</v>
      </c>
      <c r="G160"/>
      <c r="H160" s="42">
        <v>129</v>
      </c>
      <c r="I160"/>
      <c r="J160" s="42">
        <v>149</v>
      </c>
      <c r="K160"/>
      <c r="L160" s="15"/>
      <c r="M160" s="50"/>
    </row>
    <row r="161" spans="1:13" ht="15.75">
      <c r="A161" s="2" t="s">
        <v>45</v>
      </c>
      <c r="B161" s="42">
        <v>8</v>
      </c>
      <c r="C161"/>
      <c r="D161" s="42">
        <v>2</v>
      </c>
      <c r="E161"/>
      <c r="F161" s="42">
        <v>3</v>
      </c>
      <c r="G161"/>
      <c r="H161" s="42">
        <v>1</v>
      </c>
      <c r="I161"/>
      <c r="J161" s="42">
        <v>4</v>
      </c>
      <c r="K161"/>
      <c r="L161" s="15"/>
      <c r="M161" s="50"/>
    </row>
    <row r="162" spans="1:13" ht="15.75">
      <c r="A162" s="2" t="s">
        <v>46</v>
      </c>
      <c r="B162" s="42">
        <v>3</v>
      </c>
      <c r="C162"/>
      <c r="D162" s="42">
        <v>10</v>
      </c>
      <c r="E162"/>
      <c r="F162" s="42">
        <v>4</v>
      </c>
      <c r="G162"/>
      <c r="H162" s="42">
        <v>3</v>
      </c>
      <c r="I162"/>
      <c r="J162">
        <v>6</v>
      </c>
      <c r="L162" s="15"/>
      <c r="M162" s="50"/>
    </row>
    <row r="163" spans="1:13" ht="15.75">
      <c r="A163" s="2" t="s">
        <v>47</v>
      </c>
      <c r="B163" s="42">
        <v>1</v>
      </c>
      <c r="D163" s="42">
        <v>0</v>
      </c>
      <c r="F163" s="42">
        <v>0</v>
      </c>
      <c r="H163" s="42">
        <v>0</v>
      </c>
      <c r="J163" s="42">
        <v>0</v>
      </c>
      <c r="L163" s="15"/>
      <c r="M163" s="50"/>
    </row>
    <row r="164" spans="1:13" ht="15.75">
      <c r="A164" s="2" t="s">
        <v>132</v>
      </c>
      <c r="B164" s="42">
        <v>0</v>
      </c>
      <c r="D164" s="42">
        <v>8</v>
      </c>
      <c r="F164" s="42">
        <v>18</v>
      </c>
      <c r="H164" s="42">
        <v>33</v>
      </c>
      <c r="J164" s="42">
        <v>18</v>
      </c>
      <c r="L164" s="15"/>
      <c r="M164" s="50"/>
    </row>
    <row r="165" spans="1:13" ht="15.75">
      <c r="A165" s="2" t="s">
        <v>124</v>
      </c>
      <c r="B165" s="42">
        <v>1</v>
      </c>
      <c r="C165"/>
      <c r="D165" s="42">
        <v>0</v>
      </c>
      <c r="E165"/>
      <c r="F165" s="42">
        <v>0</v>
      </c>
      <c r="G165"/>
      <c r="H165" s="42">
        <v>0</v>
      </c>
      <c r="I165"/>
      <c r="J165" s="42">
        <v>0</v>
      </c>
      <c r="K165"/>
      <c r="L165" s="15"/>
      <c r="M165" s="50"/>
    </row>
    <row r="166" spans="3:13" ht="15.75">
      <c r="C166"/>
      <c r="D166" s="42"/>
      <c r="E166"/>
      <c r="F166" s="42"/>
      <c r="G166"/>
      <c r="H166" s="42"/>
      <c r="I166"/>
      <c r="J166" s="42"/>
      <c r="K166"/>
      <c r="L166" s="15"/>
      <c r="M166" s="50"/>
    </row>
    <row r="167" spans="1:13" ht="15.75">
      <c r="A167" s="2" t="s">
        <v>32</v>
      </c>
      <c r="B167" s="24">
        <f>SUM(B149:B166)</f>
        <v>368</v>
      </c>
      <c r="C167"/>
      <c r="D167" s="42">
        <f>SUM(D149:D166)</f>
        <v>326</v>
      </c>
      <c r="E167"/>
      <c r="F167" s="42">
        <f>SUM(F149:F166)</f>
        <v>331</v>
      </c>
      <c r="G167"/>
      <c r="H167" s="42">
        <f>SUM(H149:H166)</f>
        <v>326</v>
      </c>
      <c r="I167"/>
      <c r="J167" s="42">
        <f>SUM(J149:J166)</f>
        <v>321</v>
      </c>
      <c r="K167"/>
      <c r="L167" s="15"/>
      <c r="M167" s="50"/>
    </row>
    <row r="168" spans="1:13" ht="15.75">
      <c r="A168" s="2"/>
      <c r="C168"/>
      <c r="D168" s="42"/>
      <c r="E168"/>
      <c r="F168" s="42"/>
      <c r="G168"/>
      <c r="H168" s="42"/>
      <c r="I168"/>
      <c r="J168" s="42"/>
      <c r="K168"/>
      <c r="L168" s="11"/>
      <c r="M168" s="50"/>
    </row>
    <row r="169" spans="1:13" ht="15.75">
      <c r="A169" s="2" t="s">
        <v>48</v>
      </c>
      <c r="C169"/>
      <c r="D169" s="42"/>
      <c r="E169"/>
      <c r="F169" s="42"/>
      <c r="G169"/>
      <c r="H169" s="42"/>
      <c r="I169"/>
      <c r="J169" s="42"/>
      <c r="K169"/>
      <c r="L169" s="30"/>
      <c r="M169" s="56"/>
    </row>
    <row r="170" spans="1:13" ht="15.75">
      <c r="A170" s="2" t="s">
        <v>49</v>
      </c>
      <c r="B170" s="11">
        <f>SUM(B9:B11,B27:B30,B46:B48,B50:B53,B57:B58,B75:B76,B79:B79,B87,B95,B99,B101,B103:B104)</f>
        <v>402</v>
      </c>
      <c r="D170" s="11">
        <f>SUM(D9:D11,D27:D30,D46:D48,D50:D53,D57:D58,D75:D76,D79:D79,D87,D95,D99,D101,D103:D104)</f>
        <v>406</v>
      </c>
      <c r="E170"/>
      <c r="F170" s="11">
        <f>SUM(F9:F11,F27:F30,F46:F48,F50:F53,F57:F58,F75:F76,F79:F79,F87,F95,F99,F101,F103:F104)</f>
        <v>400</v>
      </c>
      <c r="G170"/>
      <c r="H170" s="11">
        <f>SUM(H9:H11,H27:H30,H46:H48,H50:H53,H57:H58,H75:H76,H79:H79,H87,H95,H99,H101,H103:H104)</f>
        <v>404</v>
      </c>
      <c r="I170"/>
      <c r="J170" s="11">
        <f>SUM(J9:J11,J28:J30,J46:J48,J50:J53,J57:J58,J75:J76,J79:J79,J87,J95,J99,J101,J103:J104)</f>
        <v>388</v>
      </c>
      <c r="K170"/>
      <c r="L170" s="30"/>
      <c r="M170" s="56"/>
    </row>
    <row r="171" spans="1:13" ht="15.75">
      <c r="A171" s="29" t="s">
        <v>50</v>
      </c>
      <c r="B171" s="14">
        <f>SUM(B13:B20,B22:B25,B32:B38,B40:B44,B67:B71,B73,B81:B85,B89:B92,B97:B97,B149:B153,B155)</f>
        <v>312</v>
      </c>
      <c r="C171"/>
      <c r="D171" s="14">
        <f>SUM(D13:D20,D22:D25,D32:D38,D40:D44,D67:D71,D73,D81:D85,D89:D92,D97:D97,D149:D153,D155)</f>
        <v>255</v>
      </c>
      <c r="E171"/>
      <c r="F171" s="14">
        <f>SUM(F13:F20,F22:F25,F32:F38,F40:F44,F67:F71,F73,F81:F85,F89:F92,F97:F97,F149:F153,F155)</f>
        <v>292</v>
      </c>
      <c r="G171"/>
      <c r="H171" s="14">
        <f>SUM(H13:H20,H22:H25,H32:H38,H40:H44,H67:H71,H73,H81:H85,H89:H92,H97:H97,H149:H153,H155)</f>
        <v>266</v>
      </c>
      <c r="I171"/>
      <c r="J171" s="14">
        <f>SUM(J13:J20,J22:J25,J32:J38,J40:J44,J67:J71,J73,J81:J85,J89:J92,J97:J97,J149:J153,J155)</f>
        <v>293</v>
      </c>
      <c r="K171"/>
      <c r="L171" s="14"/>
      <c r="M171" s="57"/>
    </row>
    <row r="172" spans="1:13" ht="15.75">
      <c r="A172" s="29" t="s">
        <v>51</v>
      </c>
      <c r="B172" s="30">
        <f>SUM(B117:B120,B122,B124:B127,B128,B130:B135,B137:B138)</f>
        <v>315</v>
      </c>
      <c r="C172"/>
      <c r="D172" s="30">
        <f>SUM(D117:D120,D122,D124:D127,D128,D130:D135,D137:D138)</f>
        <v>325</v>
      </c>
      <c r="E172"/>
      <c r="F172" s="30">
        <f>SUM(F117:F120,F122,F124:F127,F128,F130:F135,F137:F138)</f>
        <v>342</v>
      </c>
      <c r="G172"/>
      <c r="H172" s="30">
        <f>SUM(H117:H120,H122,H124:H127,H128,H130:H135,H137:H138)</f>
        <v>339</v>
      </c>
      <c r="I172"/>
      <c r="J172" s="30">
        <f>SUM(J117:J120,J122,J124:J127,J128,J130:J135,J137:J138)</f>
        <v>346</v>
      </c>
      <c r="K172"/>
      <c r="L172" s="30"/>
      <c r="M172" s="56"/>
    </row>
    <row r="173" spans="1:13" ht="15.75">
      <c r="A173" s="29" t="s">
        <v>69</v>
      </c>
      <c r="B173" s="14">
        <f>SUM(B157)</f>
        <v>52</v>
      </c>
      <c r="C173"/>
      <c r="D173" s="14">
        <f>SUM(D157)</f>
        <v>69</v>
      </c>
      <c r="E173"/>
      <c r="F173" s="14">
        <f>SUM(F157)</f>
        <v>49</v>
      </c>
      <c r="G173"/>
      <c r="H173" s="14">
        <f>SUM(H157)</f>
        <v>50</v>
      </c>
      <c r="I173"/>
      <c r="J173" s="14">
        <f>SUM(J157)</f>
        <v>37</v>
      </c>
      <c r="K173"/>
      <c r="L173" s="14"/>
      <c r="M173" s="57"/>
    </row>
    <row r="174" spans="1:13" ht="15.75">
      <c r="A174" s="29" t="s">
        <v>52</v>
      </c>
      <c r="B174" s="30">
        <f>SUM(B55:B56,B77:B77,B93,B96,B160:B165)</f>
        <v>230</v>
      </c>
      <c r="C174"/>
      <c r="D174" s="30">
        <f>SUM(D55:D56,D77:D77,D93,D96,D160:D165)</f>
        <v>202</v>
      </c>
      <c r="E174" s="2"/>
      <c r="F174" s="30">
        <f>SUM(F55:F56,F77:F77,F93,F96,F160:F165)</f>
        <v>201</v>
      </c>
      <c r="G174" s="2"/>
      <c r="H174" s="30">
        <f>SUM(H55:H56,H77:H77,H93,H96,H160:H165)</f>
        <v>201</v>
      </c>
      <c r="I174" s="2"/>
      <c r="J174" s="30">
        <f>SUM(J55:J56,J77:J77,J93,J96,J160:J165)</f>
        <v>204</v>
      </c>
      <c r="K174" s="2"/>
      <c r="L174" s="14"/>
      <c r="M174" s="15"/>
    </row>
    <row r="175" spans="1:13" ht="15.75">
      <c r="A175" s="29"/>
      <c r="B175" s="14"/>
      <c r="C175"/>
      <c r="D175" s="48"/>
      <c r="E175" s="2"/>
      <c r="F175" s="48"/>
      <c r="G175" s="2"/>
      <c r="H175" s="48"/>
      <c r="I175" s="2"/>
      <c r="J175" s="48"/>
      <c r="K175" s="2"/>
      <c r="L175" s="9"/>
      <c r="M175" s="56"/>
    </row>
    <row r="176" spans="1:13" ht="15.75">
      <c r="A176" s="29" t="s">
        <v>76</v>
      </c>
      <c r="B176" s="14"/>
      <c r="C176"/>
      <c r="D176" s="48"/>
      <c r="E176" s="24"/>
      <c r="F176" s="48"/>
      <c r="G176" s="24"/>
      <c r="H176" s="48"/>
      <c r="I176" s="24"/>
      <c r="J176" s="48"/>
      <c r="K176" s="24"/>
      <c r="L176" s="9"/>
      <c r="M176" s="56"/>
    </row>
    <row r="177" spans="1:13" ht="15.75">
      <c r="A177" s="2" t="s">
        <v>77</v>
      </c>
      <c r="B177" s="9">
        <f>B107</f>
        <v>21</v>
      </c>
      <c r="C177"/>
      <c r="D177" s="44">
        <f>D107</f>
        <v>22</v>
      </c>
      <c r="E177" s="24"/>
      <c r="F177" s="44">
        <f>F107</f>
        <v>25</v>
      </c>
      <c r="G177" s="24"/>
      <c r="H177" s="44">
        <f>H107</f>
        <v>14</v>
      </c>
      <c r="I177" s="24"/>
      <c r="J177" s="44">
        <f>J107</f>
        <v>22</v>
      </c>
      <c r="K177" s="24"/>
      <c r="L177" s="9"/>
      <c r="M177" s="51"/>
    </row>
    <row r="178" spans="1:13" ht="15.75">
      <c r="A178" s="2"/>
      <c r="B178" s="9"/>
      <c r="C178"/>
      <c r="D178" s="44"/>
      <c r="F178" s="44"/>
      <c r="H178" s="44"/>
      <c r="J178" s="44"/>
      <c r="L178" s="14"/>
      <c r="M178" s="51"/>
    </row>
    <row r="179" spans="1:13" ht="15.75">
      <c r="A179" s="29" t="s">
        <v>53</v>
      </c>
      <c r="B179" s="14">
        <f>SUM(B170:B177)</f>
        <v>1332</v>
      </c>
      <c r="C179" s="2"/>
      <c r="D179" s="48">
        <f>SUM(D170:D177)</f>
        <v>1279</v>
      </c>
      <c r="F179" s="48">
        <f>SUM(F170:F177)</f>
        <v>1309</v>
      </c>
      <c r="H179" s="48">
        <f>SUM(H170:H177)</f>
        <v>1274</v>
      </c>
      <c r="J179" s="48">
        <f>SUM(J170:J177)</f>
        <v>1290</v>
      </c>
      <c r="L179" s="24"/>
      <c r="M179" s="44"/>
    </row>
    <row r="180" spans="2:13" ht="15.75">
      <c r="B180" s="24"/>
      <c r="C180" s="23"/>
      <c r="D180" s="24"/>
      <c r="E180" s="23"/>
      <c r="F180" s="24"/>
      <c r="G180" s="2"/>
      <c r="H180" s="58"/>
      <c r="J180" s="58"/>
      <c r="L180" s="2"/>
      <c r="M180" s="15"/>
    </row>
    <row r="181" spans="1:13" ht="15.75">
      <c r="A181" s="2"/>
      <c r="B181" s="23"/>
      <c r="C181" s="23"/>
      <c r="D181" s="24"/>
      <c r="E181" s="23"/>
      <c r="F181" s="23"/>
      <c r="G181" s="24"/>
      <c r="H181" s="23"/>
      <c r="I181" s="24"/>
      <c r="J181" s="42"/>
      <c r="K181" s="25"/>
      <c r="M181" s="48"/>
    </row>
    <row r="182" spans="1:13" ht="15.75">
      <c r="A182" s="2"/>
      <c r="B182" s="23"/>
      <c r="C182" s="23"/>
      <c r="D182" s="24"/>
      <c r="E182" s="23"/>
      <c r="F182" s="23"/>
      <c r="G182" s="24"/>
      <c r="H182" s="23"/>
      <c r="I182" s="24"/>
      <c r="J182" s="40"/>
      <c r="K182" s="25"/>
      <c r="M182" s="15"/>
    </row>
    <row r="183" spans="1:13" ht="15.75">
      <c r="A183" s="2"/>
      <c r="J183" s="40"/>
      <c r="K183" s="25"/>
      <c r="M183" s="40"/>
    </row>
    <row r="184" spans="1:12" ht="15.75">
      <c r="A184" s="12"/>
      <c r="J184" s="40"/>
      <c r="L184" s="5"/>
    </row>
    <row r="185" spans="1:12" ht="15.75">
      <c r="A185" s="2" t="s">
        <v>56</v>
      </c>
      <c r="J185" s="40"/>
      <c r="K185" s="25"/>
      <c r="L185" s="5"/>
    </row>
    <row r="186" spans="10:13" ht="15.75">
      <c r="J186" s="40"/>
      <c r="K186" s="25"/>
      <c r="L186" s="5"/>
      <c r="M186" s="5"/>
    </row>
    <row r="187" spans="1:10" ht="15.75">
      <c r="A187" s="12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2" ht="15.75">
      <c r="A188" s="12"/>
      <c r="B188" s="25"/>
      <c r="C188" s="25"/>
      <c r="D188" s="25"/>
      <c r="E188" s="25"/>
      <c r="F188" s="25"/>
      <c r="G188" s="25"/>
      <c r="H188" s="25"/>
      <c r="I188" s="25"/>
      <c r="J188" s="25"/>
      <c r="L188" s="5"/>
    </row>
    <row r="189" spans="1:12" ht="15.75">
      <c r="A189" s="12"/>
      <c r="B189" s="25"/>
      <c r="C189" s="25"/>
      <c r="D189" s="25"/>
      <c r="E189" s="25"/>
      <c r="F189" s="25"/>
      <c r="G189" s="25"/>
      <c r="H189" s="25"/>
      <c r="I189" s="25"/>
      <c r="J189" s="25"/>
      <c r="L189" s="5"/>
    </row>
    <row r="190" ht="15.75">
      <c r="A190" s="12"/>
    </row>
    <row r="191" spans="2:10" ht="15.75"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2:10" ht="15.75">
      <c r="B192" s="25"/>
      <c r="C192" s="25"/>
      <c r="D192" s="25"/>
      <c r="E192" s="25"/>
      <c r="F192" s="25"/>
      <c r="G192" s="25"/>
      <c r="H192" s="25"/>
      <c r="I192" s="25"/>
      <c r="J192" s="25"/>
    </row>
  </sheetData>
  <sheetProtection/>
  <printOptions/>
  <pageMargins left="0.9" right="0.7" top="0.5" bottom="0.5" header="0.21" footer="0"/>
  <pageSetup horizontalDpi="300" verticalDpi="300" orientation="portrait" scale="73" r:id="rId1"/>
  <rowBreaks count="3" manualBreakCount="3">
    <brk id="59" max="10" man="1"/>
    <brk id="109" max="10" man="1"/>
    <brk id="1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8">
      <selection activeCell="F3" sqref="F3"/>
    </sheetView>
  </sheetViews>
  <sheetFormatPr defaultColWidth="9.00390625" defaultRowHeight="15.75"/>
  <cols>
    <col min="1" max="1" width="25.125" style="0" customWidth="1"/>
    <col min="2" max="2" width="9.625" style="0" bestFit="1" customWidth="1"/>
  </cols>
  <sheetData>
    <row r="1" spans="2:6" ht="15.75">
      <c r="B1" s="21" t="str">
        <f>'UG Degrees Copy'!B7</f>
        <v>2006-07</v>
      </c>
      <c r="C1" s="21" t="str">
        <f>'UG Degrees Copy'!D7</f>
        <v>2007-08</v>
      </c>
      <c r="D1" s="15" t="str">
        <f>'UG Degrees Copy'!F7</f>
        <v>2008-09</v>
      </c>
      <c r="E1" s="15" t="str">
        <f>'UG Degrees Copy'!H7</f>
        <v>2009-10</v>
      </c>
      <c r="F1" t="str">
        <f>'UG Degrees Copy'!J7</f>
        <v>2010-11</v>
      </c>
    </row>
    <row r="2" spans="1:6" ht="15.75">
      <c r="A2" t="str">
        <f>'UG Degrees Copy'!A114</f>
        <v>PSYCHOLOGY</v>
      </c>
      <c r="B2">
        <f>'UG Degrees Copy'!B114</f>
        <v>94</v>
      </c>
      <c r="C2">
        <f>'UG Degrees Copy'!D114</f>
        <v>94</v>
      </c>
      <c r="D2">
        <f>'UG Degrees Copy'!F114</f>
        <v>106</v>
      </c>
      <c r="E2" s="15">
        <f>'UG Degrees Copy'!H114</f>
        <v>94</v>
      </c>
      <c r="F2" s="15">
        <f>'UG Degrees Copy'!J114</f>
        <v>109</v>
      </c>
    </row>
    <row r="3" spans="1:6" ht="15.75">
      <c r="A3" t="str">
        <f>'UG Degrees Copy'!A33</f>
        <v>COMM / JOURN</v>
      </c>
      <c r="B3">
        <f>'UG Degrees Copy'!B33</f>
        <v>81</v>
      </c>
      <c r="C3">
        <f>'UG Degrees Copy'!D33</f>
        <v>81</v>
      </c>
      <c r="D3">
        <f>'UG Degrees Copy'!F33</f>
        <v>73</v>
      </c>
      <c r="E3" s="15">
        <f>'UG Degrees Copy'!H33</f>
        <v>74</v>
      </c>
      <c r="F3" s="15">
        <f>'UG Degrees Copy'!J33</f>
        <v>77</v>
      </c>
    </row>
    <row r="4" spans="1:6" ht="15.75">
      <c r="A4" t="str">
        <f>'UG Degrees Copy'!A89</f>
        <v>HISTORY </v>
      </c>
      <c r="B4" t="e">
        <f>'UG Degrees Copy'!B89</f>
        <v>#REF!</v>
      </c>
      <c r="C4" t="e">
        <f>'UG Degrees Copy'!D89</f>
        <v>#REF!</v>
      </c>
      <c r="D4" t="e">
        <f>'UG Degrees Copy'!F89</f>
        <v>#REF!</v>
      </c>
      <c r="E4" s="15" t="e">
        <f>'UG Degrees Copy'!H89</f>
        <v>#REF!</v>
      </c>
      <c r="F4" s="15" t="e">
        <f>'UG Degrees Copy'!J89</f>
        <v>#REF!</v>
      </c>
    </row>
    <row r="5" spans="1:6" ht="15.75">
      <c r="A5" t="str">
        <f>'UG Degrees Copy'!A22</f>
        <v>BIOLOGY</v>
      </c>
      <c r="B5">
        <f>'UG Degrees Copy'!B22</f>
        <v>54</v>
      </c>
      <c r="C5">
        <f>'UG Degrees Copy'!D22</f>
        <v>68</v>
      </c>
      <c r="D5">
        <f>'UG Degrees Copy'!F22</f>
        <v>66</v>
      </c>
      <c r="E5" s="15">
        <f>'UG Degrees Copy'!H22</f>
        <v>54</v>
      </c>
      <c r="F5" s="15">
        <f>'UG Degrees Copy'!J22</f>
        <v>59</v>
      </c>
    </row>
    <row r="6" spans="1:6" ht="15.75">
      <c r="A6" t="str">
        <f>'UG Degrees Copy'!A55</f>
        <v>ENGLISH </v>
      </c>
      <c r="B6">
        <f>'UG Degrees Copy'!B55</f>
        <v>78</v>
      </c>
      <c r="C6">
        <f>'UG Degrees Copy'!D55</f>
        <v>59</v>
      </c>
      <c r="D6">
        <f>'UG Degrees Copy'!F55</f>
        <v>37</v>
      </c>
      <c r="E6" s="15">
        <f>'UG Degrees Copy'!H55</f>
        <v>50</v>
      </c>
      <c r="F6" s="15">
        <f>'UG Degrees Copy'!J55</f>
        <v>36</v>
      </c>
    </row>
    <row r="7" spans="1:6" ht="15.75">
      <c r="A7" t="str">
        <f>'UG Degrees Copy'!A12</f>
        <v>ART</v>
      </c>
      <c r="B7">
        <f>'UG Degrees Copy'!B12</f>
        <v>22</v>
      </c>
      <c r="C7">
        <f>'UG Degrees Copy'!D12</f>
        <v>28</v>
      </c>
      <c r="D7">
        <f>'UG Degrees Copy'!F12</f>
        <v>34</v>
      </c>
      <c r="E7" s="15">
        <f>'UG Degrees Copy'!H12</f>
        <v>37</v>
      </c>
      <c r="F7" s="15">
        <f>'UG Degrees Copy'!J12</f>
        <v>43</v>
      </c>
    </row>
    <row r="8" spans="1:6" ht="15.75">
      <c r="A8" t="str">
        <f>'UG Degrees Copy'!A80</f>
        <v>GEO &amp; ESS</v>
      </c>
      <c r="B8">
        <f>'UG Degrees Copy'!B80</f>
        <v>53</v>
      </c>
      <c r="C8">
        <f>'UG Degrees Copy'!D80</f>
        <v>31</v>
      </c>
      <c r="D8">
        <f>'UG Degrees Copy'!F80</f>
        <v>46</v>
      </c>
      <c r="E8" s="15">
        <f>'UG Degrees Copy'!H80</f>
        <v>33</v>
      </c>
      <c r="F8" s="15">
        <f>'UG Degrees Copy'!J80</f>
        <v>48</v>
      </c>
    </row>
    <row r="9" spans="1:6" ht="15.75">
      <c r="A9" t="str">
        <f>'UG Degrees Copy'!A117</f>
        <v>SOCIOLOGY</v>
      </c>
      <c r="B9">
        <f>'UG Degrees Copy'!B117</f>
        <v>38</v>
      </c>
      <c r="C9">
        <f>'UG Degrees Copy'!D117</f>
        <v>31</v>
      </c>
      <c r="D9">
        <f>'UG Degrees Copy'!F117</f>
        <v>44</v>
      </c>
      <c r="E9" s="15">
        <f>'UG Degrees Copy'!H117</f>
        <v>35</v>
      </c>
      <c r="F9" s="15">
        <f>'UG Degrees Copy'!J117</f>
        <v>25</v>
      </c>
    </row>
    <row r="10" spans="1:6" ht="15.75">
      <c r="A10" t="str">
        <f>'UG Degrees Copy'!A111</f>
        <v>POLITICAL SCI.</v>
      </c>
      <c r="B10">
        <f>'UG Degrees Copy'!B111</f>
        <v>32</v>
      </c>
      <c r="C10">
        <f>'UG Degrees Copy'!D111</f>
        <v>36</v>
      </c>
      <c r="D10">
        <f>'UG Degrees Copy'!F111</f>
        <v>32</v>
      </c>
      <c r="E10" s="15">
        <f>'UG Degrees Copy'!H111</f>
        <v>27</v>
      </c>
      <c r="F10" s="15">
        <f>'UG Degrees Copy'!J111</f>
        <v>32</v>
      </c>
    </row>
    <row r="11" spans="1:6" ht="15.75">
      <c r="A11" t="str">
        <f>'UG Degrees Copy'!A99</f>
        <v>MATH</v>
      </c>
      <c r="B11">
        <f>'UG Degrees Copy'!B99</f>
        <v>27</v>
      </c>
      <c r="C11">
        <f>'UG Degrees Copy'!D99</f>
        <v>21</v>
      </c>
      <c r="D11" s="15">
        <f>'UG Degrees Copy'!F99</f>
        <v>19</v>
      </c>
      <c r="E11" s="15">
        <f>'UG Degrees Copy'!H99</f>
        <v>25</v>
      </c>
      <c r="F11" s="15">
        <f>'UG Degrees Copy'!J99</f>
        <v>18</v>
      </c>
    </row>
    <row r="14" spans="2:6" ht="15.75">
      <c r="B14" t="str">
        <f>'UG Degrees Copy'!B7</f>
        <v>2006-07</v>
      </c>
      <c r="C14" t="str">
        <f>'UG Degrees Copy'!D7</f>
        <v>2007-08</v>
      </c>
      <c r="D14" t="str">
        <f>'UG Degrees Copy'!F7</f>
        <v>2008-09</v>
      </c>
      <c r="E14" t="str">
        <f>'UG Degrees Copy'!H7</f>
        <v>2009-10</v>
      </c>
      <c r="F14" t="str">
        <f>'UG Degrees Copy'!J7</f>
        <v>2010-11</v>
      </c>
    </row>
    <row r="15" spans="1:6" ht="15.75">
      <c r="A15" t="str">
        <f>'UG Degrees Copy'!A123</f>
        <v>COMM. ARTS</v>
      </c>
      <c r="B15">
        <f>'UG Degrees Copy'!B123</f>
        <v>24</v>
      </c>
      <c r="C15">
        <f>'UG Degrees Copy'!D123</f>
        <v>33</v>
      </c>
      <c r="D15">
        <f>'UG Degrees Copy'!F123</f>
        <v>22</v>
      </c>
      <c r="E15" s="15">
        <f>'UG Degrees Copy'!H123</f>
        <v>24</v>
      </c>
      <c r="F15" s="15">
        <f>'UG Degrees Copy'!J123</f>
        <v>27</v>
      </c>
    </row>
    <row r="16" spans="1:6" ht="15.75">
      <c r="A16" t="str">
        <f>'UG Degrees Copy'!A61</f>
        <v>MODERN LANG.</v>
      </c>
      <c r="B16">
        <f>'UG Degrees Copy'!B61</f>
        <v>21</v>
      </c>
      <c r="C16">
        <f>'UG Degrees Copy'!D61</f>
        <v>8</v>
      </c>
      <c r="D16">
        <f>'UG Degrees Copy'!F61</f>
        <v>14</v>
      </c>
      <c r="E16" s="15">
        <f>'UG Degrees Copy'!H61</f>
        <v>17</v>
      </c>
      <c r="F16" s="15">
        <f>'UG Degrees Copy'!J61</f>
        <v>4</v>
      </c>
    </row>
    <row r="17" spans="1:6" ht="15.75">
      <c r="A17" t="str">
        <f>'UG Degrees Copy'!A126</f>
        <v>CERTIFICATES</v>
      </c>
      <c r="B17">
        <f>'UG Degrees Copy'!B126</f>
        <v>21</v>
      </c>
      <c r="C17">
        <f>'UG Degrees Copy'!D126</f>
        <v>22</v>
      </c>
      <c r="D17">
        <f>'UG Degrees Copy'!F126</f>
        <v>25</v>
      </c>
      <c r="E17" s="15">
        <f>'UG Degrees Copy'!H126</f>
        <v>14</v>
      </c>
      <c r="F17" s="15">
        <f>'UG Degrees Copy'!J126</f>
        <v>22</v>
      </c>
    </row>
    <row r="18" spans="1:6" ht="15.75">
      <c r="A18" t="str">
        <f>'UG Degrees Copy'!A42</f>
        <v>COMP. SCI.</v>
      </c>
      <c r="B18">
        <f>'UG Degrees Copy'!B42</f>
        <v>35</v>
      </c>
      <c r="C18">
        <f>'UG Degrees Copy'!D42</f>
        <v>22</v>
      </c>
      <c r="D18">
        <f>'UG Degrees Copy'!F42</f>
        <v>13</v>
      </c>
      <c r="E18" s="15">
        <f>'UG Degrees Copy'!H42</f>
        <v>13</v>
      </c>
      <c r="F18" s="15">
        <f>'UG Degrees Copy'!J42</f>
        <v>17</v>
      </c>
    </row>
    <row r="19" spans="1:6" ht="15.75">
      <c r="A19" t="str">
        <f>'UG Degrees Copy'!A50</f>
        <v>ECONOMICS</v>
      </c>
      <c r="B19" t="e">
        <f>'UG Degrees Copy'!B50</f>
        <v>#REF!</v>
      </c>
      <c r="C19" t="e">
        <f>'UG Degrees Copy'!D50</f>
        <v>#REF!</v>
      </c>
      <c r="D19" t="e">
        <f>'UG Degrees Copy'!F50</f>
        <v>#REF!</v>
      </c>
      <c r="E19" t="e">
        <f>'UG Degrees Copy'!H50</f>
        <v>#REF!</v>
      </c>
      <c r="F19" s="15" t="e">
        <f>'UG Degrees Copy'!J50</f>
        <v>#REF!</v>
      </c>
    </row>
    <row r="20" spans="1:6" ht="15.75">
      <c r="A20" t="str">
        <f>'UG Degrees Copy'!A27</f>
        <v>CHEMISTRY</v>
      </c>
      <c r="B20">
        <f>'UG Degrees Copy'!B27</f>
        <v>5</v>
      </c>
      <c r="C20">
        <f>'UG Degrees Copy'!D27</f>
        <v>7</v>
      </c>
      <c r="D20">
        <f>'UG Degrees Copy'!F27</f>
        <v>11</v>
      </c>
      <c r="E20" s="15">
        <f>'UG Degrees Copy'!H27</f>
        <v>9</v>
      </c>
      <c r="F20" s="15">
        <f>'UG Degrees Copy'!J27</f>
        <v>7</v>
      </c>
    </row>
    <row r="21" spans="1:6" ht="15.75">
      <c r="A21" t="str">
        <f>'UG Degrees Copy'!A106</f>
        <v>PHYSICS</v>
      </c>
      <c r="B21">
        <f>'UG Degrees Copy'!B106</f>
        <v>4</v>
      </c>
      <c r="C21">
        <f>'UG Degrees Copy'!D106</f>
        <v>10</v>
      </c>
      <c r="D21">
        <f>'UG Degrees Copy'!F106</f>
        <v>10</v>
      </c>
      <c r="E21" s="15">
        <f>'UG Degrees Copy'!H106</f>
        <v>9</v>
      </c>
      <c r="F21" s="15">
        <f>'UG Degrees Copy'!J106</f>
        <v>16</v>
      </c>
    </row>
    <row r="22" spans="1:6" ht="15.75">
      <c r="A22" t="str">
        <f>'UG Degrees Copy'!A83</f>
        <v>HEALTH CARE</v>
      </c>
      <c r="B22">
        <f>'UG Degrees Copy'!B83</f>
        <v>0</v>
      </c>
      <c r="C22" s="15">
        <f>'UG Degrees Copy'!D83</f>
        <v>3</v>
      </c>
      <c r="D22" s="15">
        <f>'UG Degrees Copy'!F83</f>
        <v>14</v>
      </c>
      <c r="E22" s="15">
        <f>'UG Degrees Copy'!H83</f>
        <v>7</v>
      </c>
      <c r="F22" s="15">
        <f>'UG Degrees Copy'!J83</f>
        <v>6</v>
      </c>
    </row>
    <row r="23" spans="1:6" ht="15.75">
      <c r="A23" s="15" t="str">
        <f>'UG Degrees Copy'!A92</f>
        <v>INTER. ARTS</v>
      </c>
      <c r="B23" s="15">
        <f>'UG Degrees Copy'!B92</f>
        <v>1</v>
      </c>
      <c r="C23" s="15">
        <f>'UG Degrees Copy'!D92</f>
        <v>1</v>
      </c>
      <c r="D23" s="15">
        <f>'UG Degrees Copy'!F92</f>
        <v>1</v>
      </c>
      <c r="E23" s="15">
        <f>'UG Degrees Copy'!H92</f>
        <v>2</v>
      </c>
      <c r="F23" s="15">
        <f>'UG Degrees Copy'!J92</f>
        <v>10</v>
      </c>
    </row>
    <row r="26" spans="2:6" ht="15.75">
      <c r="B26" t="str">
        <f>'UG Degrees Copy'!B7</f>
        <v>2006-07</v>
      </c>
      <c r="C26" t="str">
        <f>'UG Degrees Copy'!D7</f>
        <v>2007-08</v>
      </c>
      <c r="D26" t="str">
        <f>'UG Degrees Copy'!F7</f>
        <v>2008-09</v>
      </c>
      <c r="E26" t="str">
        <f>'UG Degrees Copy'!H7</f>
        <v>2009-10</v>
      </c>
      <c r="F26" t="str">
        <f>'UG Degrees Copy'!J7</f>
        <v>2010-11</v>
      </c>
    </row>
    <row r="27" spans="1:6" ht="15.75">
      <c r="A27" t="str">
        <f>'UG Degrees Copy'!A160</f>
        <v>MGT &amp; MRKT</v>
      </c>
      <c r="B27">
        <f>'UG Degrees Copy'!B160</f>
        <v>159</v>
      </c>
      <c r="C27">
        <f>'UG Degrees Copy'!D160</f>
        <v>157</v>
      </c>
      <c r="D27">
        <f>'UG Degrees Copy'!F160</f>
        <v>165</v>
      </c>
      <c r="E27" s="15">
        <f>'UG Degrees Copy'!H160</f>
        <v>167</v>
      </c>
      <c r="F27" s="15">
        <f>'UG Degrees Copy'!J160</f>
        <v>173</v>
      </c>
    </row>
    <row r="28" spans="1:6" ht="15.75">
      <c r="A28" t="str">
        <f>'UG Degrees Copy'!A141</f>
        <v>ACC. &amp; INFO. TECH.</v>
      </c>
      <c r="B28">
        <f>'UG Degrees Copy'!B141</f>
        <v>89</v>
      </c>
      <c r="C28">
        <f>'UG Degrees Copy'!D141</f>
        <v>89</v>
      </c>
      <c r="D28">
        <f>'UG Degrees Copy'!F141</f>
        <v>87</v>
      </c>
      <c r="E28" s="15">
        <f>'UG Degrees Copy'!H141</f>
        <v>80</v>
      </c>
      <c r="F28" s="15" t="e">
        <f>'UG Degrees Copy'!J141</f>
        <v>#REF!</v>
      </c>
    </row>
    <row r="29" spans="1:6" ht="15.75">
      <c r="A29" t="str">
        <f>'UG Degrees Copy'!A150</f>
        <v>FINANCE </v>
      </c>
      <c r="B29">
        <f>'UG Degrees Copy'!B150</f>
        <v>56</v>
      </c>
      <c r="C29">
        <f>'UG Degrees Copy'!D150</f>
        <v>55</v>
      </c>
      <c r="D29">
        <f>'UG Degrees Copy'!F150</f>
        <v>65</v>
      </c>
      <c r="E29" s="15">
        <f>'UG Degrees Copy'!H150</f>
        <v>61</v>
      </c>
      <c r="F29" s="15">
        <f>'UG Degrees Copy'!J150</f>
        <v>44</v>
      </c>
    </row>
    <row r="30" spans="1:6" ht="15.75">
      <c r="A30" t="str">
        <f>'UG Degrees Copy'!A164</f>
        <v>SUPPLY CHAIN MGT</v>
      </c>
      <c r="B30">
        <f>'UG Degrees Copy'!B164</f>
        <v>0</v>
      </c>
      <c r="C30" s="15">
        <f>'UG Degrees Copy'!D164</f>
        <v>11</v>
      </c>
      <c r="D30" s="15">
        <f>'UG Degrees Copy'!F164</f>
        <v>20</v>
      </c>
      <c r="E30" s="15">
        <f>'UG Degrees Copy'!H164</f>
        <v>25</v>
      </c>
      <c r="F30" s="15">
        <f>'UG Degrees Copy'!J164</f>
        <v>25</v>
      </c>
    </row>
    <row r="31" spans="1:6" ht="15.75">
      <c r="A31" t="str">
        <f>'UG Degrees Copy'!A144</f>
        <v>ECONOMICS</v>
      </c>
      <c r="B31">
        <f>'UG Degrees Copy'!B144</f>
        <v>7</v>
      </c>
      <c r="C31">
        <f>'UG Degrees Copy'!D144</f>
        <v>4</v>
      </c>
      <c r="D31">
        <f>'UG Degrees Copy'!F144</f>
        <v>1</v>
      </c>
      <c r="E31" s="15">
        <f>'UG Degrees Copy'!H144</f>
        <v>0</v>
      </c>
      <c r="F31" s="15">
        <f>'UG Degrees Copy'!J144</f>
        <v>0</v>
      </c>
    </row>
    <row r="32" spans="1:6" ht="15.75">
      <c r="A32" t="str">
        <f>'UG Degrees Copy'!A153</f>
        <v>BUS. ED. </v>
      </c>
      <c r="B32">
        <f>'UG Degrees Copy'!B153</f>
        <v>0</v>
      </c>
      <c r="C32">
        <f>'UG Degrees Copy'!D153</f>
        <v>1</v>
      </c>
      <c r="D32">
        <f>'UG Degrees Copy'!F153</f>
        <v>0</v>
      </c>
      <c r="E32" s="15">
        <f>'UG Degrees Copy'!H153</f>
        <v>0</v>
      </c>
      <c r="F32" s="15">
        <f>'UG Degrees Copy'!J153</f>
        <v>0</v>
      </c>
    </row>
    <row r="34" spans="2:6" ht="15.75">
      <c r="B34" t="str">
        <f>'UG Degrees Copy'!B7</f>
        <v>2006-07</v>
      </c>
      <c r="C34" t="str">
        <f>'UG Degrees Copy'!D7</f>
        <v>2007-08</v>
      </c>
      <c r="D34" t="str">
        <f>'UG Degrees Copy'!F7</f>
        <v>2008-09</v>
      </c>
      <c r="E34" t="str">
        <f>'UG Degrees Copy'!H7</f>
        <v>2009-10</v>
      </c>
      <c r="F34" t="str">
        <f>'UG Degrees Copy'!J7</f>
        <v>2010-11</v>
      </c>
    </row>
    <row r="35" spans="1:6" ht="15.75">
      <c r="A35" t="str">
        <f>'UG Degrees Copy'!A195</f>
        <v>ELE. EDUC.</v>
      </c>
      <c r="B35">
        <f>'UG Degrees Copy'!B195</f>
        <v>193</v>
      </c>
      <c r="C35">
        <f>'UG Degrees Copy'!D195</f>
        <v>168</v>
      </c>
      <c r="D35">
        <f>'UG Degrees Copy'!F195</f>
        <v>176</v>
      </c>
      <c r="E35" s="15">
        <f>'UG Degrees Copy'!H195</f>
        <v>166</v>
      </c>
      <c r="F35" s="15">
        <f>'UG Degrees Copy'!J195</f>
        <v>177</v>
      </c>
    </row>
    <row r="36" spans="1:6" ht="15.75">
      <c r="A36" t="str">
        <f>'UG Degrees Copy'!A180</f>
        <v>CRIM. JUSTICE</v>
      </c>
      <c r="B36">
        <f>'UG Degrees Copy'!B180</f>
        <v>115</v>
      </c>
      <c r="C36">
        <f>'UG Degrees Copy'!D180</f>
        <v>82</v>
      </c>
      <c r="D36">
        <f>'UG Degrees Copy'!F180</f>
        <v>86</v>
      </c>
      <c r="E36" s="15">
        <f>'UG Degrees Copy'!H180</f>
        <v>80</v>
      </c>
      <c r="F36" s="15">
        <f>'UG Degrees Copy'!J180</f>
        <v>86</v>
      </c>
    </row>
    <row r="37" spans="1:6" ht="15.75">
      <c r="A37" t="str">
        <f>'UG Degrees Copy'!A186</f>
        <v>SOCIAL WORK</v>
      </c>
      <c r="B37">
        <f>'UG Degrees Copy'!B186</f>
        <v>52</v>
      </c>
      <c r="C37">
        <f>'UG Degrees Copy'!D186</f>
        <v>69</v>
      </c>
      <c r="D37">
        <f>'UG Degrees Copy'!F186</f>
        <v>49</v>
      </c>
      <c r="E37" s="15">
        <f>'UG Degrees Copy'!H186</f>
        <v>50</v>
      </c>
      <c r="F37" s="15">
        <f>'UG Degrees Copy'!J186</f>
        <v>37</v>
      </c>
    </row>
    <row r="38" spans="1:6" ht="15.75">
      <c r="A38" t="str">
        <f>'UG Degrees Copy'!A183</f>
        <v>EXER SCIENCE</v>
      </c>
      <c r="B38">
        <f>'UG Degrees Copy'!B183</f>
        <v>8</v>
      </c>
      <c r="C38" s="15">
        <f>'UG Degrees Copy'!D183</f>
        <v>7</v>
      </c>
      <c r="D38" s="15">
        <f>'UG Degrees Copy'!F183</f>
        <v>20</v>
      </c>
      <c r="E38" s="15">
        <f>'UG Degrees Copy'!H183</f>
        <v>30</v>
      </c>
      <c r="F38" s="15">
        <f>'UG Degrees Copy'!J183</f>
        <v>21</v>
      </c>
    </row>
    <row r="41" spans="2:6" ht="15.75">
      <c r="B41" t="e">
        <f>SUM(B35:B38,B27:B32,B18:B23,B2:B15)</f>
        <v>#REF!</v>
      </c>
      <c r="C41" t="e">
        <f>SUM(C35:C38,C27:C32,C18:C23,C2:C15)</f>
        <v>#REF!</v>
      </c>
      <c r="D41" t="e">
        <f>SUM(D35:D38,D27:D32,D18:D23,D2:D15)</f>
        <v>#REF!</v>
      </c>
      <c r="E41" t="e">
        <f>SUM(E35:E38,E27:E32,E18:E23,E2:E15)</f>
        <v>#REF!</v>
      </c>
      <c r="F41" t="e">
        <f>SUM(F35:F38,F27:F32,F18:F23,F2:F15)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6"/>
  <sheetViews>
    <sheetView view="pageBreakPreview" zoomScale="75" zoomScaleNormal="75" zoomScaleSheetLayoutView="75" zoomScalePageLayoutView="0" workbookViewId="0" topLeftCell="A23">
      <selection activeCell="J32" sqref="J32"/>
    </sheetView>
  </sheetViews>
  <sheetFormatPr defaultColWidth="9.00390625" defaultRowHeight="15.75"/>
  <cols>
    <col min="1" max="1" width="49.625" style="8" customWidth="1"/>
    <col min="2" max="2" width="6.125" style="15" customWidth="1"/>
    <col min="3" max="3" width="5.50390625" style="15" customWidth="1"/>
    <col min="4" max="4" width="6.00390625" style="15" customWidth="1"/>
    <col min="5" max="5" width="5.50390625" style="15" customWidth="1"/>
    <col min="6" max="6" width="6.125" style="15" customWidth="1"/>
    <col min="7" max="7" width="5.50390625" style="15" customWidth="1"/>
    <col min="8" max="8" width="6.00390625" style="15" customWidth="1"/>
    <col min="9" max="9" width="5.50390625" style="15" customWidth="1"/>
    <col min="10" max="10" width="6.00390625" style="15" customWidth="1"/>
    <col min="11" max="11" width="4.625" style="0" customWidth="1"/>
  </cols>
  <sheetData>
    <row r="2" spans="1:11" ht="15.75">
      <c r="A2" s="1" t="str">
        <f>'UG Degrees'!A2</f>
        <v>UNDERGRADUATE DEGREES CONFERRED</v>
      </c>
      <c r="B2" s="18"/>
      <c r="C2" s="18"/>
      <c r="D2" s="18"/>
      <c r="E2" s="18"/>
      <c r="F2" s="18"/>
      <c r="G2" s="18"/>
      <c r="H2" s="18"/>
      <c r="I2" s="18"/>
      <c r="J2" s="18"/>
      <c r="K2" s="6"/>
    </row>
    <row r="3" spans="2:11" ht="21.75" customHeight="1">
      <c r="B3" s="18"/>
      <c r="C3" s="18"/>
      <c r="D3" s="18"/>
      <c r="E3" s="18"/>
      <c r="F3" s="18"/>
      <c r="G3" s="18"/>
      <c r="H3" s="18"/>
      <c r="I3" s="18"/>
      <c r="J3" s="18"/>
      <c r="K3" s="6"/>
    </row>
    <row r="4" spans="1:11" ht="15.75">
      <c r="A4" s="4" t="str">
        <f>'UG Degrees'!A4</f>
        <v>College of Arts and Sciences</v>
      </c>
      <c r="B4" s="18"/>
      <c r="C4" s="18"/>
      <c r="D4" s="18"/>
      <c r="E4" s="18"/>
      <c r="F4" s="18"/>
      <c r="G4" s="18"/>
      <c r="H4" s="18"/>
      <c r="I4" s="18"/>
      <c r="J4" s="18"/>
      <c r="K4" s="6"/>
    </row>
    <row r="5" spans="1:12" ht="15.75">
      <c r="A5" s="2"/>
      <c r="B5" s="19"/>
      <c r="C5" s="19"/>
      <c r="D5" s="23"/>
      <c r="E5" s="4" t="str">
        <f>'UG Degrees'!C5</f>
        <v>       Academic Year</v>
      </c>
      <c r="F5" s="19"/>
      <c r="G5" s="19"/>
      <c r="H5" s="19"/>
      <c r="I5" s="19"/>
      <c r="J5" s="19"/>
      <c r="K5" s="1"/>
      <c r="L5" s="1"/>
    </row>
    <row r="6" spans="1:12" ht="15.75">
      <c r="A6" s="4" t="str">
        <f>'UG Degrees'!A6</f>
        <v>Degree Program</v>
      </c>
      <c r="B6" s="20"/>
      <c r="C6" s="20"/>
      <c r="D6" s="23"/>
      <c r="E6" s="20"/>
      <c r="F6" s="20"/>
      <c r="G6" s="23"/>
      <c r="H6" s="20"/>
      <c r="I6" s="23"/>
      <c r="J6" s="20"/>
      <c r="K6" s="3"/>
      <c r="L6" s="3"/>
    </row>
    <row r="7" spans="1:10" ht="15.75">
      <c r="A7" s="4" t="str">
        <f>'UG Degrees'!A7</f>
        <v>  Concentration</v>
      </c>
      <c r="B7" s="4" t="str">
        <f>'UG Degrees'!B7</f>
        <v>2006-07</v>
      </c>
      <c r="C7" s="27"/>
      <c r="D7" s="4" t="str">
        <f>'UG Degrees'!D7</f>
        <v>2007-08</v>
      </c>
      <c r="E7" s="27"/>
      <c r="F7" s="4" t="str">
        <f>'UG Degrees'!F7</f>
        <v>2008-09</v>
      </c>
      <c r="G7" s="27"/>
      <c r="H7" s="4" t="str">
        <f>'UG Degrees'!H7</f>
        <v>2009-10</v>
      </c>
      <c r="I7" s="7"/>
      <c r="J7" s="4" t="str">
        <f>'UG Degrees'!J7</f>
        <v>2010-11</v>
      </c>
    </row>
    <row r="8" spans="1:10" ht="15.75">
      <c r="A8" s="2"/>
      <c r="B8" s="9"/>
      <c r="D8" s="9"/>
      <c r="F8" s="9"/>
      <c r="H8" s="9"/>
      <c r="I8"/>
      <c r="J8" s="9"/>
    </row>
    <row r="9" spans="1:10" ht="15.75">
      <c r="A9" s="4" t="str">
        <f>'UG Degrees'!A9</f>
        <v>Art (BA)</v>
      </c>
      <c r="B9" s="3">
        <f>'UG Degrees'!B9</f>
        <v>18</v>
      </c>
      <c r="D9" s="3">
        <f>'UG Degrees'!D9</f>
        <v>16</v>
      </c>
      <c r="F9" s="3">
        <f>'UG Degrees'!F9</f>
        <v>22</v>
      </c>
      <c r="H9" s="3">
        <f>'UG Degrees'!H9</f>
        <v>25</v>
      </c>
      <c r="I9"/>
      <c r="J9" s="3">
        <f>'UG Degrees'!J9</f>
        <v>34</v>
      </c>
    </row>
    <row r="10" spans="1:10" ht="15.75">
      <c r="A10" s="4" t="str">
        <f>'UG Degrees'!A10</f>
        <v>  Computer Graphics</v>
      </c>
      <c r="B10" s="3">
        <f>'UG Degrees'!B10</f>
        <v>1</v>
      </c>
      <c r="C10" s="13"/>
      <c r="D10" s="3">
        <f>'UG Degrees'!D10</f>
        <v>0</v>
      </c>
      <c r="F10" s="3">
        <f>'UG Degrees'!F10</f>
        <v>0</v>
      </c>
      <c r="H10" s="3">
        <f>'UG Degrees'!H10</f>
        <v>1</v>
      </c>
      <c r="I10"/>
      <c r="J10" s="3">
        <f>'UG Degrees'!J10</f>
        <v>0</v>
      </c>
    </row>
    <row r="11" spans="1:10" ht="15.75">
      <c r="A11" s="4" t="str">
        <f>'UG Degrees'!A11</f>
        <v>Art/Secondary Ed. Certification (BA)</v>
      </c>
      <c r="B11" s="3">
        <f>'UG Degrees'!B11</f>
        <v>3</v>
      </c>
      <c r="C11" s="13"/>
      <c r="D11" s="3">
        <f>'UG Degrees'!D11</f>
        <v>12</v>
      </c>
      <c r="F11" s="3">
        <f>'UG Degrees'!F11</f>
        <v>12</v>
      </c>
      <c r="H11" s="3">
        <f>'UG Degrees'!H11</f>
        <v>11</v>
      </c>
      <c r="I11"/>
      <c r="J11" s="3">
        <f>'UG Degrees'!J11</f>
        <v>9</v>
      </c>
    </row>
    <row r="12" spans="1:10" ht="15.75">
      <c r="A12" s="31" t="s">
        <v>89</v>
      </c>
      <c r="B12" s="32">
        <f>SUM(B9:B11)</f>
        <v>22</v>
      </c>
      <c r="C12" s="33"/>
      <c r="D12" s="32">
        <f>SUM(D9:D11)</f>
        <v>28</v>
      </c>
      <c r="E12" s="33"/>
      <c r="F12" s="32">
        <f>SUM(F9:F11)</f>
        <v>34</v>
      </c>
      <c r="G12" s="33"/>
      <c r="H12" s="32">
        <f>SUM(H9:H11)</f>
        <v>37</v>
      </c>
      <c r="I12" s="33"/>
      <c r="J12" s="32">
        <f>SUM(J9:J11)</f>
        <v>43</v>
      </c>
    </row>
    <row r="13" spans="1:10" ht="15.75">
      <c r="A13" s="2"/>
      <c r="B13" s="9"/>
      <c r="D13" s="9"/>
      <c r="F13" s="9"/>
      <c r="H13" s="9"/>
      <c r="I13"/>
      <c r="J13" s="9"/>
    </row>
    <row r="14" spans="1:10" ht="15.75">
      <c r="A14" s="2" t="str">
        <f>'UG Degrees'!A13</f>
        <v>Biology (BS)</v>
      </c>
      <c r="B14" s="2">
        <f>'UG Degrees'!B13</f>
        <v>27</v>
      </c>
      <c r="D14" s="2">
        <f>'UG Degrees'!D13</f>
        <v>22</v>
      </c>
      <c r="F14" s="2">
        <f>'UG Degrees'!F13</f>
        <v>20</v>
      </c>
      <c r="H14" s="2">
        <f>'UG Degrees'!H13</f>
        <v>18</v>
      </c>
      <c r="I14"/>
      <c r="J14" s="2">
        <f>'UG Degrees'!J13</f>
        <v>18</v>
      </c>
    </row>
    <row r="15" spans="1:10" ht="15.75">
      <c r="A15" s="2" t="str">
        <f>'UG Degrees'!A14</f>
        <v>  Biotechnology</v>
      </c>
      <c r="B15" s="2">
        <f>'UG Degrees'!B14</f>
        <v>2</v>
      </c>
      <c r="D15" s="2">
        <f>'UG Degrees'!D14</f>
        <v>6</v>
      </c>
      <c r="F15" s="2">
        <f>'UG Degrees'!F14</f>
        <v>6</v>
      </c>
      <c r="H15" s="2">
        <f>'UG Degrees'!H14</f>
        <v>3</v>
      </c>
      <c r="I15"/>
      <c r="J15" s="2">
        <f>'UG Degrees'!J14</f>
        <v>4</v>
      </c>
    </row>
    <row r="16" spans="1:10" ht="15.75">
      <c r="A16" s="2" t="str">
        <f>'UG Degrees'!A15</f>
        <v>  Health Professions</v>
      </c>
      <c r="B16" s="2">
        <f>'UG Degrees'!B15</f>
        <v>13</v>
      </c>
      <c r="D16" s="2">
        <f>'UG Degrees'!D15</f>
        <v>23</v>
      </c>
      <c r="F16" s="2">
        <f>'UG Degrees'!F15</f>
        <v>27</v>
      </c>
      <c r="H16" s="2">
        <f>'UG Degrees'!H15</f>
        <v>17</v>
      </c>
      <c r="I16"/>
      <c r="J16" s="2">
        <f>'UG Degrees'!J15</f>
        <v>29</v>
      </c>
    </row>
    <row r="17" spans="1:10" ht="15.75">
      <c r="A17" s="2" t="str">
        <f>'UG Degrees'!A16</f>
        <v>  Medical Technology</v>
      </c>
      <c r="B17" s="2">
        <f>'UG Degrees'!B16</f>
        <v>1</v>
      </c>
      <c r="D17" s="2">
        <f>'UG Degrees'!D16</f>
        <v>2</v>
      </c>
      <c r="F17" s="2">
        <f>'UG Degrees'!F16</f>
        <v>1</v>
      </c>
      <c r="H17" s="2">
        <f>'UG Degrees'!H16</f>
        <v>2</v>
      </c>
      <c r="I17"/>
      <c r="J17" s="2">
        <f>'UG Degrees'!J16</f>
        <v>4</v>
      </c>
    </row>
    <row r="18" spans="1:10" ht="15.75">
      <c r="A18" s="2" t="str">
        <f>'UG Degrees'!A17</f>
        <v>  Ecology &amp; Environmental Biology</v>
      </c>
      <c r="B18" s="2">
        <f>'UG Degrees'!B17</f>
        <v>6</v>
      </c>
      <c r="D18" s="2">
        <f>'UG Degrees'!D17</f>
        <v>10</v>
      </c>
      <c r="F18" s="2">
        <f>'UG Degrees'!F17</f>
        <v>6</v>
      </c>
      <c r="H18" s="2">
        <f>'UG Degrees'!H17</f>
        <v>6</v>
      </c>
      <c r="I18"/>
      <c r="J18" s="2">
        <f>'UG Degrees'!J17</f>
        <v>4</v>
      </c>
    </row>
    <row r="19" spans="1:10" ht="15.75">
      <c r="A19" s="2" t="str">
        <f>'UG Degrees'!A18</f>
        <v>Biology/Secondary Ed. Certification (BS)</v>
      </c>
      <c r="B19" s="2">
        <f>'UG Degrees'!B18</f>
        <v>3</v>
      </c>
      <c r="D19" s="2">
        <f>'UG Degrees'!D18</f>
        <v>4</v>
      </c>
      <c r="F19" s="2">
        <f>'UG Degrees'!F18</f>
        <v>4</v>
      </c>
      <c r="H19" s="2">
        <f>'UG Degrees'!H18</f>
        <v>5</v>
      </c>
      <c r="I19"/>
      <c r="J19" s="2">
        <f>'UG Degrees'!J19</f>
        <v>0</v>
      </c>
    </row>
    <row r="20" spans="1:10" ht="15.75">
      <c r="A20" s="2" t="str">
        <f>'UG Degrees'!A19</f>
        <v>   Environmental Education</v>
      </c>
      <c r="B20" s="2">
        <f>'UG Degrees'!B19</f>
        <v>0</v>
      </c>
      <c r="D20" s="2">
        <f>'UG Degrees'!D19</f>
        <v>1</v>
      </c>
      <c r="F20" s="2">
        <f>'UG Degrees'!F19</f>
        <v>1</v>
      </c>
      <c r="H20" s="2">
        <f>'UG Degrees'!H19</f>
        <v>1</v>
      </c>
      <c r="I20"/>
      <c r="J20" s="2">
        <f>'UG Degrees'!J19</f>
        <v>0</v>
      </c>
    </row>
    <row r="21" spans="1:10" ht="15.75">
      <c r="A21" s="2" t="str">
        <f>'UG Degrees'!A20</f>
        <v>Medical Technology (BS) (Obsolete)</v>
      </c>
      <c r="B21" s="2">
        <f>'UG Degrees'!B20</f>
        <v>2</v>
      </c>
      <c r="D21" s="2">
        <f>'UG Degrees'!D20</f>
        <v>0</v>
      </c>
      <c r="F21" s="2">
        <f>'UG Degrees'!F20</f>
        <v>1</v>
      </c>
      <c r="H21" s="2">
        <f>'UG Degrees'!H20</f>
        <v>2</v>
      </c>
      <c r="I21"/>
      <c r="J21" s="2">
        <f>'UG Degrees'!J20</f>
        <v>0</v>
      </c>
    </row>
    <row r="22" spans="1:10" ht="15.75">
      <c r="A22" s="31" t="s">
        <v>90</v>
      </c>
      <c r="B22" s="32">
        <f>SUM(B14:B21)</f>
        <v>54</v>
      </c>
      <c r="C22" s="33"/>
      <c r="D22" s="32">
        <f>SUM(D14:D21)</f>
        <v>68</v>
      </c>
      <c r="E22" s="33"/>
      <c r="F22" s="32">
        <f>SUM(F14:F21)</f>
        <v>66</v>
      </c>
      <c r="G22" s="33"/>
      <c r="H22" s="32">
        <f>SUM(H14:H21)</f>
        <v>54</v>
      </c>
      <c r="I22" s="33"/>
      <c r="J22" s="32">
        <f>SUM(J14:J21)</f>
        <v>59</v>
      </c>
    </row>
    <row r="23" spans="1:10" ht="15.75">
      <c r="A23" s="2"/>
      <c r="B23" s="9"/>
      <c r="D23" s="9"/>
      <c r="F23" s="9"/>
      <c r="H23" s="9"/>
      <c r="I23"/>
      <c r="J23" s="9"/>
    </row>
    <row r="24" spans="1:10" ht="15.75">
      <c r="A24" s="2" t="str">
        <f>'UG Degrees'!A22</f>
        <v>Chemistry (BS)</v>
      </c>
      <c r="B24" s="2">
        <f>'UG Degrees'!B22</f>
        <v>4</v>
      </c>
      <c r="D24" s="2">
        <f>'UG Degrees'!D22</f>
        <v>5</v>
      </c>
      <c r="F24" s="2">
        <f>'UG Degrees'!F22</f>
        <v>4</v>
      </c>
      <c r="H24" s="2">
        <f>'UG Degrees'!H22</f>
        <v>6</v>
      </c>
      <c r="I24"/>
      <c r="J24" s="2">
        <f>'UG Degrees'!J22</f>
        <v>2</v>
      </c>
    </row>
    <row r="25" spans="1:10" ht="15.75">
      <c r="A25" s="2" t="str">
        <f>'UG Degrees'!A23</f>
        <v>  Biochemistry</v>
      </c>
      <c r="B25" s="2">
        <f>'UG Degrees'!B23</f>
        <v>1</v>
      </c>
      <c r="D25" s="2">
        <f>'UG Degrees'!D23</f>
        <v>2</v>
      </c>
      <c r="F25" s="2">
        <f>'UG Degrees'!F23</f>
        <v>5</v>
      </c>
      <c r="H25" s="2">
        <f>'UG Degrees'!H23</f>
        <v>3</v>
      </c>
      <c r="I25"/>
      <c r="J25" s="2">
        <f>'UG Degrees'!J23</f>
        <v>3</v>
      </c>
    </row>
    <row r="26" spans="1:10" ht="15.75">
      <c r="A26" s="2" t="str">
        <f>'UG Degrees'!A25</f>
        <v>Chemistry/Secondary Ed. Certification (BS)</v>
      </c>
      <c r="B26" s="2">
        <f>'UG Degrees'!B25</f>
        <v>0</v>
      </c>
      <c r="D26" s="2">
        <f>'UG Degrees'!D25</f>
        <v>0</v>
      </c>
      <c r="F26" s="2">
        <f>'UG Degrees'!F25</f>
        <v>2</v>
      </c>
      <c r="H26" s="2">
        <f>'UG Degrees'!H25</f>
        <v>0</v>
      </c>
      <c r="I26"/>
      <c r="J26" s="2">
        <f>'UG Degrees'!J25</f>
        <v>2</v>
      </c>
    </row>
    <row r="27" spans="1:10" ht="15.75">
      <c r="A27" s="31" t="s">
        <v>91</v>
      </c>
      <c r="B27" s="32">
        <f>SUM(B24:B26)</f>
        <v>5</v>
      </c>
      <c r="C27" s="33"/>
      <c r="D27" s="32">
        <f>SUM(D24:D26)</f>
        <v>7</v>
      </c>
      <c r="E27" s="33"/>
      <c r="F27" s="32">
        <f>SUM(F24:F26)</f>
        <v>11</v>
      </c>
      <c r="G27" s="33"/>
      <c r="H27" s="32">
        <f>SUM(H24:H26)</f>
        <v>9</v>
      </c>
      <c r="I27" s="33"/>
      <c r="J27" s="32">
        <f>SUM(J24:J26)</f>
        <v>7</v>
      </c>
    </row>
    <row r="28" spans="1:10" ht="15.75">
      <c r="A28" s="34"/>
      <c r="B28" s="10"/>
      <c r="C28" s="16"/>
      <c r="D28" s="10"/>
      <c r="E28" s="16"/>
      <c r="F28" s="10"/>
      <c r="G28" s="16"/>
      <c r="H28" s="10"/>
      <c r="I28"/>
      <c r="J28" s="10"/>
    </row>
    <row r="29" spans="1:9" ht="15.75">
      <c r="A29" s="2" t="str">
        <f>'UG Degrees'!A27</f>
        <v>Communication Journalism (BA)</v>
      </c>
      <c r="B29" s="2">
        <f>'UG Degrees'!B27</f>
        <v>0</v>
      </c>
      <c r="D29" s="2">
        <f>'UG Degrees'!D27</f>
        <v>0</v>
      </c>
      <c r="F29" s="2">
        <f>'UG Degrees'!F27</f>
        <v>0</v>
      </c>
      <c r="H29" s="2">
        <f>'UG Degrees'!H27</f>
        <v>0</v>
      </c>
      <c r="I29"/>
    </row>
    <row r="30" spans="1:10" ht="15.75">
      <c r="A30" s="2" t="str">
        <f>'UG Degrees'!A28</f>
        <v>  Electronic Media</v>
      </c>
      <c r="B30" s="2">
        <f>'UG Degrees'!B28</f>
        <v>24</v>
      </c>
      <c r="D30" s="2">
        <f>'UG Degrees'!D28</f>
        <v>21</v>
      </c>
      <c r="F30" s="2">
        <f>'UG Degrees'!F28</f>
        <v>24</v>
      </c>
      <c r="H30" s="2">
        <f>'UG Degrees'!H28</f>
        <v>20</v>
      </c>
      <c r="I30"/>
      <c r="J30" s="2">
        <f>'UG Degrees'!J28</f>
        <v>23</v>
      </c>
    </row>
    <row r="31" spans="1:10" ht="15.75">
      <c r="A31" s="2" t="str">
        <f>'UG Degrees'!A29</f>
        <v>  Print Media</v>
      </c>
      <c r="B31" s="2">
        <f>'UG Degrees'!B29</f>
        <v>20</v>
      </c>
      <c r="D31" s="2">
        <f>'UG Degrees'!D29</f>
        <v>17</v>
      </c>
      <c r="F31" s="2">
        <f>'UG Degrees'!F29</f>
        <v>14</v>
      </c>
      <c r="H31" s="2">
        <f>'UG Degrees'!H29</f>
        <v>18</v>
      </c>
      <c r="I31"/>
      <c r="J31" s="2">
        <f>'UG Degrees'!J29</f>
        <v>11</v>
      </c>
    </row>
    <row r="32" spans="1:10" ht="15.75">
      <c r="A32" s="2" t="str">
        <f>'UG Degrees'!A30</f>
        <v>  Public Relations</v>
      </c>
      <c r="B32" s="2">
        <f>'UG Degrees'!B30</f>
        <v>37</v>
      </c>
      <c r="D32" s="2">
        <f>'UG Degrees'!D30</f>
        <v>43</v>
      </c>
      <c r="F32" s="2">
        <f>'UG Degrees'!F30</f>
        <v>35</v>
      </c>
      <c r="H32" s="2">
        <f>'UG Degrees'!H30</f>
        <v>36</v>
      </c>
      <c r="I32"/>
      <c r="J32" s="2">
        <f>'UG Degrees'!J30</f>
        <v>43</v>
      </c>
    </row>
    <row r="33" spans="1:10" ht="15.75">
      <c r="A33" s="31" t="s">
        <v>92</v>
      </c>
      <c r="B33" s="35">
        <f>SUM(B29:B32)</f>
        <v>81</v>
      </c>
      <c r="C33" s="33"/>
      <c r="D33" s="35">
        <f>SUM(D29:D32)</f>
        <v>81</v>
      </c>
      <c r="E33" s="33"/>
      <c r="F33" s="35">
        <f>SUM(F29:F32)</f>
        <v>73</v>
      </c>
      <c r="G33" s="33"/>
      <c r="H33" s="35">
        <f>SUM(H29:H32)</f>
        <v>74</v>
      </c>
      <c r="I33" s="33"/>
      <c r="J33" s="35">
        <f>SUM(J30:J32)</f>
        <v>77</v>
      </c>
    </row>
    <row r="34" spans="1:10" ht="15.75">
      <c r="A34" s="2"/>
      <c r="B34" s="9"/>
      <c r="D34" s="9"/>
      <c r="F34" s="9"/>
      <c r="H34" s="9"/>
      <c r="I34"/>
      <c r="J34" s="9"/>
    </row>
    <row r="35" spans="1:10" ht="15.75">
      <c r="A35" s="2" t="str">
        <f>'UG Degrees'!A32</f>
        <v>Computer Science (BS)</v>
      </c>
      <c r="B35" s="2">
        <f>'UG Degrees'!B32</f>
        <v>12</v>
      </c>
      <c r="D35" s="2">
        <f>'UG Degrees'!D32</f>
        <v>2</v>
      </c>
      <c r="F35" s="2">
        <f>'UG Degrees'!F32</f>
        <v>2</v>
      </c>
      <c r="H35" s="2">
        <f>'UG Degrees'!H32</f>
        <v>1</v>
      </c>
      <c r="I35"/>
      <c r="J35" s="2">
        <f>'UG Degrees'!J32</f>
        <v>0</v>
      </c>
    </row>
    <row r="36" spans="1:10" ht="15.75">
      <c r="A36" s="2" t="str">
        <f>'UG Degrees'!A33</f>
        <v>  Computer Graphics</v>
      </c>
      <c r="B36" s="3">
        <f>'UG Degrees'!B33</f>
        <v>5</v>
      </c>
      <c r="D36" s="2">
        <f>'UG Degrees'!D33</f>
        <v>3</v>
      </c>
      <c r="F36" s="2">
        <f>'UG Degrees'!F33</f>
        <v>1</v>
      </c>
      <c r="H36" s="2">
        <f>'UG Degrees'!H33</f>
        <v>1</v>
      </c>
      <c r="I36"/>
      <c r="J36" s="2">
        <f>'UG Degrees'!J33</f>
        <v>1</v>
      </c>
    </row>
    <row r="37" spans="1:10" ht="15.75">
      <c r="A37" s="2" t="str">
        <f>'UG Degrees'!A34</f>
        <v>  Embedded Systems</v>
      </c>
      <c r="B37" s="3">
        <f>'UG Degrees'!B34</f>
        <v>0</v>
      </c>
      <c r="C37" s="38"/>
      <c r="D37" s="3">
        <f>'UG Degrees'!D34</f>
        <v>3</v>
      </c>
      <c r="E37" s="3"/>
      <c r="F37" s="3">
        <f>'UG Degrees'!F34</f>
        <v>0</v>
      </c>
      <c r="H37" s="2">
        <f>'UG Degrees'!H34</f>
        <v>1</v>
      </c>
      <c r="I37"/>
      <c r="J37" s="2">
        <f>'UG Degrees'!J34</f>
        <v>0</v>
      </c>
    </row>
    <row r="38" spans="1:10" ht="15.75">
      <c r="A38" s="2" t="str">
        <f>'UG Degrees'!A35</f>
        <v>  Information Systems </v>
      </c>
      <c r="B38" s="2">
        <f>'UG Degrees'!B35</f>
        <v>3</v>
      </c>
      <c r="D38" s="2">
        <f>'UG Degrees'!D35</f>
        <v>0</v>
      </c>
      <c r="F38" s="2">
        <f>'UG Degrees'!F35</f>
        <v>0</v>
      </c>
      <c r="H38" s="2">
        <f>'UG Degrees'!H35</f>
        <v>0</v>
      </c>
      <c r="I38"/>
      <c r="J38" s="2">
        <f>'UG Degrees'!J35</f>
        <v>0</v>
      </c>
    </row>
    <row r="39" spans="1:10" ht="15.75">
      <c r="A39" s="2" t="s">
        <v>112</v>
      </c>
      <c r="B39" s="3">
        <f>'UG Degrees'!B36</f>
        <v>4</v>
      </c>
      <c r="D39" s="2">
        <f>'UG Degrees'!D36</f>
        <v>1</v>
      </c>
      <c r="F39" s="2">
        <f>'UG Degrees'!F36</f>
        <v>0</v>
      </c>
      <c r="H39" s="2">
        <f>'UG Degrees'!H36</f>
        <v>0</v>
      </c>
      <c r="I39"/>
      <c r="J39" s="2">
        <f>'UG Degrees'!J36</f>
        <v>2</v>
      </c>
    </row>
    <row r="40" spans="1:10" ht="15.75">
      <c r="A40" s="2" t="str">
        <f>'UG Degrees'!A37</f>
        <v>  Software Engineering</v>
      </c>
      <c r="B40" s="2">
        <f>'UG Degrees'!B37</f>
        <v>7</v>
      </c>
      <c r="D40" s="2">
        <f>'UG Degrees'!D37</f>
        <v>10</v>
      </c>
      <c r="F40" s="2">
        <f>'UG Degrees'!F37</f>
        <v>8</v>
      </c>
      <c r="H40" s="2">
        <f>'UG Degrees'!H37</f>
        <v>9</v>
      </c>
      <c r="I40"/>
      <c r="J40" s="2">
        <f>'UG Degrees'!J37</f>
        <v>13</v>
      </c>
    </row>
    <row r="41" spans="1:10" ht="15.75">
      <c r="A41" s="2" t="str">
        <f>'UG Degrees'!A38</f>
        <v>  Systems Programming </v>
      </c>
      <c r="B41" s="2">
        <f>'UG Degrees'!B38</f>
        <v>4</v>
      </c>
      <c r="D41" s="2">
        <f>'UG Degrees'!D38</f>
        <v>3</v>
      </c>
      <c r="F41" s="2">
        <f>'UG Degrees'!F38</f>
        <v>2</v>
      </c>
      <c r="H41" s="2">
        <f>'UG Degrees'!H38</f>
        <v>1</v>
      </c>
      <c r="I41"/>
      <c r="J41" s="2">
        <f>'UG Degrees'!J38</f>
        <v>1</v>
      </c>
    </row>
    <row r="42" spans="1:10" ht="15.75">
      <c r="A42" s="31" t="s">
        <v>93</v>
      </c>
      <c r="B42" s="32">
        <f>SUM(B35:B41)</f>
        <v>35</v>
      </c>
      <c r="C42" s="33"/>
      <c r="D42" s="32">
        <f>SUM(D35:D41)</f>
        <v>22</v>
      </c>
      <c r="E42" s="33"/>
      <c r="F42" s="32">
        <f>SUM(F35:F41)</f>
        <v>13</v>
      </c>
      <c r="G42" s="33"/>
      <c r="H42" s="32">
        <f>SUM(H35:H41)</f>
        <v>13</v>
      </c>
      <c r="I42" s="33"/>
      <c r="J42" s="32">
        <f>SUM(J35:J41)</f>
        <v>17</v>
      </c>
    </row>
    <row r="43" ht="15.75">
      <c r="I43"/>
    </row>
    <row r="44" spans="1:10" ht="15.75">
      <c r="A44" s="2" t="str">
        <f>'UG Degrees'!A40</f>
        <v>Economics (BS)</v>
      </c>
      <c r="B44" s="3">
        <f>'UG Degrees'!B40</f>
        <v>3</v>
      </c>
      <c r="C44" s="38"/>
      <c r="D44" s="3">
        <f>'UG Degrees'!D40</f>
        <v>0</v>
      </c>
      <c r="E44" s="38"/>
      <c r="F44" s="3">
        <f>'UG Degrees'!F40</f>
        <v>1</v>
      </c>
      <c r="H44" s="2">
        <f>'UG Degrees'!H40</f>
        <v>3</v>
      </c>
      <c r="I44"/>
      <c r="J44" s="2">
        <f>'UG Degrees'!J40</f>
        <v>5</v>
      </c>
    </row>
    <row r="45" spans="1:10" ht="15.75">
      <c r="A45" s="2" t="str">
        <f>'UG Degrees'!A41</f>
        <v>  Business</v>
      </c>
      <c r="B45" s="3">
        <f>'UG Degrees'!B41</f>
        <v>0</v>
      </c>
      <c r="C45" s="38"/>
      <c r="D45" s="3">
        <f>'UG Degrees'!D41</f>
        <v>1</v>
      </c>
      <c r="E45" s="38"/>
      <c r="F45" s="3">
        <f>'UG Degrees'!F41</f>
        <v>4</v>
      </c>
      <c r="H45" s="2">
        <f>'UG Degrees'!H41</f>
        <v>5</v>
      </c>
      <c r="I45"/>
      <c r="J45" s="2">
        <f>'UG Degrees'!J41</f>
        <v>4</v>
      </c>
    </row>
    <row r="46" spans="1:10" ht="15.75">
      <c r="A46" s="2" t="str">
        <f>'UG Degrees'!A42</f>
        <v>  Mathematics</v>
      </c>
      <c r="B46" s="3">
        <f>'UG Degrees'!B42</f>
        <v>0</v>
      </c>
      <c r="C46" s="38"/>
      <c r="D46" s="3">
        <f>'UG Degrees'!D42</f>
        <v>1</v>
      </c>
      <c r="E46" s="38"/>
      <c r="F46" s="3">
        <f>'UG Degrees'!F42</f>
        <v>0</v>
      </c>
      <c r="H46" s="2">
        <f>'UG Degrees'!H42</f>
        <v>2</v>
      </c>
      <c r="I46"/>
      <c r="J46" s="2">
        <f>'UG Degrees'!J42</f>
        <v>0</v>
      </c>
    </row>
    <row r="47" spans="1:10" ht="15.75">
      <c r="A47" s="2" t="str">
        <f>'UG Degrees'!A43</f>
        <v>  Political Science</v>
      </c>
      <c r="B47" s="3">
        <f>'UG Degrees'!B43</f>
        <v>1</v>
      </c>
      <c r="C47" s="38"/>
      <c r="D47" s="3">
        <f>'UG Degrees'!D43</f>
        <v>0</v>
      </c>
      <c r="E47" s="38"/>
      <c r="F47" s="3">
        <f>'UG Degrees'!F43</f>
        <v>0</v>
      </c>
      <c r="H47" s="2">
        <f>'UG Degrees'!H43</f>
        <v>0</v>
      </c>
      <c r="I47"/>
      <c r="J47" s="2">
        <f>'UG Degrees'!J43</f>
        <v>0</v>
      </c>
    </row>
    <row r="48" spans="1:10" ht="15.75">
      <c r="A48" s="2" t="str">
        <f>'UG Degrees'!A44</f>
        <v>  Social Science</v>
      </c>
      <c r="B48" s="3">
        <f>'UG Degrees'!B44</f>
        <v>1</v>
      </c>
      <c r="C48" s="38"/>
      <c r="D48" s="3">
        <f>'UG Degrees'!D44</f>
        <v>1</v>
      </c>
      <c r="E48" s="38"/>
      <c r="F48" s="3">
        <f>'UG Degrees'!F44</f>
        <v>1</v>
      </c>
      <c r="H48" s="2">
        <f>'UG Degrees'!H44</f>
        <v>2</v>
      </c>
      <c r="I48"/>
      <c r="J48" s="2">
        <f>'UG Degrees'!J44</f>
        <v>3</v>
      </c>
    </row>
    <row r="49" spans="1:10" ht="15.75">
      <c r="A49" s="2" t="e">
        <f>'UG Degrees'!#REF!</f>
        <v>#REF!</v>
      </c>
      <c r="B49" s="3" t="e">
        <f>'UG Degrees'!#REF!</f>
        <v>#REF!</v>
      </c>
      <c r="C49" s="38"/>
      <c r="D49" s="3" t="e">
        <f>'UG Degrees'!#REF!</f>
        <v>#REF!</v>
      </c>
      <c r="E49" s="38"/>
      <c r="F49" s="3" t="e">
        <f>'UG Degrees'!#REF!</f>
        <v>#REF!</v>
      </c>
      <c r="H49" s="2" t="e">
        <f>'UG Degrees'!#REF!</f>
        <v>#REF!</v>
      </c>
      <c r="I49"/>
      <c r="J49" s="2" t="e">
        <f>'UG Degrees'!#REF!</f>
        <v>#REF!</v>
      </c>
    </row>
    <row r="50" spans="1:10" ht="15.75">
      <c r="A50" s="31" t="s">
        <v>106</v>
      </c>
      <c r="B50" s="31" t="e">
        <f>SUM(B44:B49)</f>
        <v>#REF!</v>
      </c>
      <c r="C50" s="39"/>
      <c r="D50" s="31" t="e">
        <f>SUM(D44:D49)</f>
        <v>#REF!</v>
      </c>
      <c r="E50" s="39"/>
      <c r="F50" s="31" t="e">
        <f>SUM(F44:F49)</f>
        <v>#REF!</v>
      </c>
      <c r="G50" s="33"/>
      <c r="H50" s="31" t="e">
        <f>SUM(H44:H49)</f>
        <v>#REF!</v>
      </c>
      <c r="I50" s="33"/>
      <c r="J50" s="31" t="e">
        <f>SUM(J44:J49)</f>
        <v>#REF!</v>
      </c>
    </row>
    <row r="51" ht="15.75">
      <c r="I51"/>
    </row>
    <row r="52" spans="1:10" ht="15.75">
      <c r="A52" s="2" t="str">
        <f>'UG Degrees'!A46</f>
        <v>English (BA)</v>
      </c>
      <c r="B52" s="2">
        <f>'UG Degrees'!B46</f>
        <v>27</v>
      </c>
      <c r="D52" s="2">
        <f>'UG Degrees'!D46</f>
        <v>20</v>
      </c>
      <c r="F52" s="2">
        <f>'UG Degrees'!F46</f>
        <v>10</v>
      </c>
      <c r="H52" s="2">
        <f>'UG Degrees'!H46</f>
        <v>10</v>
      </c>
      <c r="I52"/>
      <c r="J52" s="2">
        <f>'UG Degrees'!J46</f>
        <v>14</v>
      </c>
    </row>
    <row r="53" spans="1:10" ht="15.75">
      <c r="A53" s="2" t="str">
        <f>'UG Degrees'!A47</f>
        <v>  Writing</v>
      </c>
      <c r="B53" s="2">
        <f>'UG Degrees'!B47</f>
        <v>24</v>
      </c>
      <c r="D53" s="2">
        <f>'UG Degrees'!D47</f>
        <v>29</v>
      </c>
      <c r="F53" s="2">
        <f>'UG Degrees'!F47</f>
        <v>11</v>
      </c>
      <c r="H53" s="2">
        <f>'UG Degrees'!H47</f>
        <v>18</v>
      </c>
      <c r="I53"/>
      <c r="J53" s="2">
        <f>'UG Degrees'!J47</f>
        <v>8</v>
      </c>
    </row>
    <row r="54" spans="1:10" ht="15.75">
      <c r="A54" s="2" t="str">
        <f>'UG Degrees'!A48</f>
        <v>English/Secondary Ed. Certification (BA)</v>
      </c>
      <c r="B54" s="2">
        <f>'UG Degrees'!B48</f>
        <v>27</v>
      </c>
      <c r="D54" s="2">
        <f>'UG Degrees'!D48</f>
        <v>10</v>
      </c>
      <c r="F54" s="2">
        <f>'UG Degrees'!F48</f>
        <v>16</v>
      </c>
      <c r="H54" s="2">
        <f>'UG Degrees'!H48</f>
        <v>22</v>
      </c>
      <c r="I54"/>
      <c r="J54" s="2">
        <f>'UG Degrees'!J48</f>
        <v>14</v>
      </c>
    </row>
    <row r="55" spans="1:10" ht="15.75">
      <c r="A55" s="31" t="s">
        <v>94</v>
      </c>
      <c r="B55" s="32">
        <f>SUM(B52:B54)</f>
        <v>78</v>
      </c>
      <c r="C55" s="33"/>
      <c r="D55" s="32">
        <f>SUM(D52:D54)</f>
        <v>59</v>
      </c>
      <c r="E55" s="33"/>
      <c r="F55" s="32">
        <f>SUM(F52:F54)</f>
        <v>37</v>
      </c>
      <c r="G55" s="33"/>
      <c r="H55" s="32">
        <f>SUM(H52:H54)</f>
        <v>50</v>
      </c>
      <c r="I55" s="33"/>
      <c r="J55" s="32">
        <f>SUM(J52:J54)</f>
        <v>36</v>
      </c>
    </row>
    <row r="56" spans="1:10" ht="15.75">
      <c r="A56" s="2"/>
      <c r="B56" s="9"/>
      <c r="D56" s="9"/>
      <c r="F56" s="9"/>
      <c r="H56" s="9"/>
      <c r="I56"/>
      <c r="J56" s="9"/>
    </row>
    <row r="57" spans="1:10" ht="15.75">
      <c r="A57" s="2" t="str">
        <f>'UG Degrees'!A50</f>
        <v>French (BA)</v>
      </c>
      <c r="B57" s="2">
        <f>'UG Degrees'!B50</f>
        <v>5</v>
      </c>
      <c r="D57" s="2">
        <f>'UG Degrees'!D50</f>
        <v>0</v>
      </c>
      <c r="F57" s="2">
        <f>'UG Degrees'!F50</f>
        <v>2</v>
      </c>
      <c r="H57" s="2">
        <f>'UG Degrees'!H50</f>
        <v>0</v>
      </c>
      <c r="I57"/>
      <c r="J57" s="2">
        <f>'UG Degrees'!J50</f>
        <v>0</v>
      </c>
    </row>
    <row r="58" spans="1:10" ht="15.75">
      <c r="A58" s="2" t="str">
        <f>'UG Degrees'!A51</f>
        <v>French/Secondary Ed. Certification (BA)</v>
      </c>
      <c r="B58" s="2">
        <f>'UG Degrees'!B51</f>
        <v>1</v>
      </c>
      <c r="D58" s="2">
        <f>'UG Degrees'!D51</f>
        <v>1</v>
      </c>
      <c r="F58" s="2">
        <f>'UG Degrees'!F51</f>
        <v>0</v>
      </c>
      <c r="H58" s="2">
        <f>'UG Degrees'!H51</f>
        <v>3</v>
      </c>
      <c r="I58"/>
      <c r="J58" s="2">
        <f>'UG Degrees'!J51</f>
        <v>1</v>
      </c>
    </row>
    <row r="59" spans="1:10" ht="15.75">
      <c r="A59" s="2" t="str">
        <f>'UG Degrees'!A52</f>
        <v>Spanish (BA)</v>
      </c>
      <c r="B59" s="2">
        <f>'UG Degrees'!B52</f>
        <v>10</v>
      </c>
      <c r="D59" s="2">
        <f>'UG Degrees'!D52</f>
        <v>4</v>
      </c>
      <c r="F59" s="2">
        <f>'UG Degrees'!F52</f>
        <v>5</v>
      </c>
      <c r="H59" s="2">
        <f>'UG Degrees'!H52</f>
        <v>7</v>
      </c>
      <c r="I59"/>
      <c r="J59" s="2">
        <f>'UG Degrees'!J52</f>
        <v>2</v>
      </c>
    </row>
    <row r="60" spans="1:10" ht="15.75">
      <c r="A60" s="2" t="str">
        <f>'UG Degrees'!A53</f>
        <v>Spanish/Secondary Ed. Certification (BA)</v>
      </c>
      <c r="B60" s="2">
        <f>'UG Degrees'!B53</f>
        <v>5</v>
      </c>
      <c r="D60" s="2">
        <f>'UG Degrees'!D53</f>
        <v>3</v>
      </c>
      <c r="F60" s="2">
        <f>'UG Degrees'!F53</f>
        <v>7</v>
      </c>
      <c r="H60" s="2">
        <f>'UG Degrees'!H53</f>
        <v>7</v>
      </c>
      <c r="I60"/>
      <c r="J60" s="2">
        <f>'UG Degrees'!J53</f>
        <v>1</v>
      </c>
    </row>
    <row r="61" spans="1:10" ht="15.75">
      <c r="A61" s="31" t="s">
        <v>95</v>
      </c>
      <c r="B61" s="32">
        <f>SUM(B57:B60)</f>
        <v>21</v>
      </c>
      <c r="C61" s="33"/>
      <c r="D61" s="32">
        <f>SUM(D57:D60)</f>
        <v>8</v>
      </c>
      <c r="E61" s="33"/>
      <c r="F61" s="32">
        <f>SUM(F57:F60)</f>
        <v>14</v>
      </c>
      <c r="G61" s="33"/>
      <c r="H61" s="32">
        <f>SUM(H57:H60)</f>
        <v>17</v>
      </c>
      <c r="I61" s="33"/>
      <c r="J61" s="32">
        <f>SUM(J57:J60)</f>
        <v>4</v>
      </c>
    </row>
    <row r="62" spans="1:10" ht="15.75">
      <c r="A62" s="2"/>
      <c r="B62" s="9"/>
      <c r="D62" s="9"/>
      <c r="F62" s="9"/>
      <c r="H62" s="9"/>
      <c r="I62"/>
      <c r="J62" s="9"/>
    </row>
    <row r="63" spans="1:10" ht="15.75">
      <c r="A63" s="2" t="str">
        <f>'UG Degrees'!A55</f>
        <v>Geography/Social Studies Certification (BSEd)</v>
      </c>
      <c r="B63" s="3">
        <f>'UG Degrees'!B55</f>
        <v>0</v>
      </c>
      <c r="C63" s="38"/>
      <c r="D63" s="3">
        <f>'UG Degrees'!D55</f>
        <v>2</v>
      </c>
      <c r="E63" s="38"/>
      <c r="F63" s="3">
        <f>'UG Degrees'!F55</f>
        <v>2</v>
      </c>
      <c r="G63" s="38"/>
      <c r="H63" s="3">
        <f>'UG Degrees'!H55</f>
        <v>3</v>
      </c>
      <c r="I63" s="66"/>
      <c r="J63" s="3">
        <f>'UG Degrees'!J55</f>
        <v>3</v>
      </c>
    </row>
    <row r="64" spans="1:10" ht="15.75">
      <c r="A64" s="2" t="str">
        <f>'UG Degrees'!A56</f>
        <v>Earth Science (BSEd)</v>
      </c>
      <c r="B64" s="2">
        <f>'UG Degrees'!B56</f>
        <v>1</v>
      </c>
      <c r="D64" s="2">
        <f>'UG Degrees'!D56</f>
        <v>3</v>
      </c>
      <c r="F64" s="2">
        <f>'UG Degrees'!F56</f>
        <v>1</v>
      </c>
      <c r="H64" s="2">
        <f>'UG Degrees'!H56</f>
        <v>5</v>
      </c>
      <c r="I64"/>
      <c r="J64" s="2">
        <f>'UG Degrees'!J56</f>
        <v>3</v>
      </c>
    </row>
    <row r="65" spans="1:10" ht="15.75">
      <c r="A65" s="2">
        <f>'UG Degrees'!A57</f>
        <v>0</v>
      </c>
      <c r="B65" s="9"/>
      <c r="D65" s="9"/>
      <c r="F65" s="9"/>
      <c r="H65" s="9"/>
      <c r="I65"/>
      <c r="J65" s="9"/>
    </row>
    <row r="66" spans="1:10" ht="15.75">
      <c r="A66" s="2">
        <f>'UG Degrees'!A58</f>
        <v>0</v>
      </c>
      <c r="B66" s="2">
        <f>'UG Degrees'!B58</f>
        <v>0</v>
      </c>
      <c r="D66" s="2">
        <f>'UG Degrees'!D58</f>
        <v>0</v>
      </c>
      <c r="F66" s="2">
        <f>'UG Degrees'!F58</f>
        <v>0</v>
      </c>
      <c r="H66" s="2">
        <f>'UG Degrees'!H58</f>
        <v>0</v>
      </c>
      <c r="I66"/>
      <c r="J66" s="2">
        <f>'UG Degrees'!J58</f>
        <v>0</v>
      </c>
    </row>
    <row r="67" ht="15.75">
      <c r="I67"/>
    </row>
    <row r="68" spans="1:10" ht="15.75">
      <c r="A68" s="4"/>
      <c r="B68" s="9"/>
      <c r="D68" s="9"/>
      <c r="F68" s="9"/>
      <c r="H68" s="9"/>
      <c r="I68"/>
      <c r="J68" s="9"/>
    </row>
    <row r="69" spans="1:10" ht="15.75">
      <c r="A69" s="2"/>
      <c r="B69" s="9"/>
      <c r="D69" s="9"/>
      <c r="F69" s="9"/>
      <c r="H69" s="9"/>
      <c r="I69"/>
      <c r="J69" s="9"/>
    </row>
    <row r="70" spans="1:10" ht="15.75">
      <c r="A70" s="4" t="str">
        <f>'UG Degrees'!A62</f>
        <v>College of Arts and Sciences (continued)</v>
      </c>
      <c r="B70" s="22"/>
      <c r="C70" s="19"/>
      <c r="D70" s="22"/>
      <c r="E70" s="19"/>
      <c r="F70" s="22"/>
      <c r="G70" s="19"/>
      <c r="H70" s="22"/>
      <c r="I70" s="1"/>
      <c r="J70" s="22"/>
    </row>
    <row r="71" spans="1:10" ht="15.75">
      <c r="A71" s="2"/>
      <c r="B71" s="23"/>
      <c r="C71" s="19"/>
      <c r="D71" s="23"/>
      <c r="E71" s="19"/>
      <c r="F71" s="23"/>
      <c r="G71" s="19"/>
      <c r="H71" s="23"/>
      <c r="I71" s="1"/>
      <c r="J71" s="23"/>
    </row>
    <row r="72" spans="1:10" ht="15.75">
      <c r="A72" s="4" t="str">
        <f>'UG Degrees'!A64</f>
        <v>Degree Program</v>
      </c>
      <c r="B72" s="23"/>
      <c r="C72" s="20"/>
      <c r="D72" s="23"/>
      <c r="E72" s="20"/>
      <c r="F72" s="23"/>
      <c r="G72" s="20"/>
      <c r="H72" s="23"/>
      <c r="I72" s="3"/>
      <c r="J72" s="23"/>
    </row>
    <row r="73" spans="1:10" ht="15.75">
      <c r="A73" s="4" t="str">
        <f>'UG Degrees'!A65</f>
        <v>  Concentration</v>
      </c>
      <c r="B73" s="4" t="str">
        <f>'UG Degrees'!B65</f>
        <v>2006-07</v>
      </c>
      <c r="C73" s="27"/>
      <c r="D73" s="4" t="str">
        <f>'UG Degrees'!D65</f>
        <v>2007-08</v>
      </c>
      <c r="E73" s="27"/>
      <c r="F73" s="4" t="str">
        <f>'UG Degrees'!F65</f>
        <v>2008-09</v>
      </c>
      <c r="G73" s="27"/>
      <c r="H73" s="4" t="str">
        <f>'UG Degrees'!H65</f>
        <v>2009-10</v>
      </c>
      <c r="I73" s="7"/>
      <c r="J73" s="4" t="str">
        <f>'UG Degrees'!J65</f>
        <v>2010-11</v>
      </c>
    </row>
    <row r="74" spans="1:10" ht="15.75">
      <c r="A74" s="2"/>
      <c r="B74" s="21"/>
      <c r="C74" s="27"/>
      <c r="D74" s="21"/>
      <c r="E74" s="27"/>
      <c r="F74" s="21"/>
      <c r="G74" s="27"/>
      <c r="H74" s="21"/>
      <c r="I74" s="7"/>
      <c r="J74" s="21"/>
    </row>
    <row r="75" spans="1:10" ht="15.75">
      <c r="A75" s="2" t="str">
        <f>'UG Degrees'!A67</f>
        <v>Geography (BS)</v>
      </c>
      <c r="B75" s="9"/>
      <c r="D75" s="9"/>
      <c r="F75" s="9"/>
      <c r="H75" s="9"/>
      <c r="I75"/>
      <c r="J75" s="9"/>
    </row>
    <row r="76" spans="1:10" ht="15.75">
      <c r="A76" s="2" t="str">
        <f>'UG Degrees'!A68</f>
        <v>  Geographic Information Systems</v>
      </c>
      <c r="B76" s="2">
        <f>'UG Degrees'!B68</f>
        <v>7</v>
      </c>
      <c r="D76" s="2">
        <f>'UG Degrees'!D68</f>
        <v>6</v>
      </c>
      <c r="F76" s="2">
        <f>'UG Degrees'!F68</f>
        <v>3</v>
      </c>
      <c r="H76" s="2">
        <f>'UG Degrees'!H68</f>
        <v>4</v>
      </c>
      <c r="I76"/>
      <c r="J76" s="2">
        <f>'UG Degrees'!J68</f>
        <v>7</v>
      </c>
    </row>
    <row r="77" spans="1:10" ht="15.75">
      <c r="A77" s="2" t="str">
        <f>'UG Degrees'!A69</f>
        <v>  Land Use</v>
      </c>
      <c r="B77" s="2">
        <f>'UG Degrees'!B69</f>
        <v>5</v>
      </c>
      <c r="D77" s="2">
        <f>'UG Degrees'!D69</f>
        <v>2</v>
      </c>
      <c r="F77" s="2">
        <f>'UG Degrees'!F69</f>
        <v>7</v>
      </c>
      <c r="H77" s="2">
        <f>'UG Degrees'!H69</f>
        <v>1</v>
      </c>
      <c r="I77"/>
      <c r="J77" s="2">
        <f>'UG Degrees'!J69</f>
        <v>5</v>
      </c>
    </row>
    <row r="78" spans="1:10" ht="15.75">
      <c r="A78" s="2" t="str">
        <f>'UG Degrees'!A70</f>
        <v>  Regional Development &amp; Tourism (Obsolete)</v>
      </c>
      <c r="B78" s="2">
        <f>'UG Degrees'!B70</f>
        <v>2</v>
      </c>
      <c r="D78" s="2">
        <f>'UG Degrees'!D70</f>
        <v>0</v>
      </c>
      <c r="F78" s="2">
        <f>'UG Degrees'!F70</f>
        <v>0</v>
      </c>
      <c r="H78" s="2">
        <f>'UG Degrees'!H70</f>
        <v>0</v>
      </c>
      <c r="I78"/>
      <c r="J78" s="2">
        <f>'UG Degrees'!J70</f>
        <v>0</v>
      </c>
    </row>
    <row r="79" spans="1:10" ht="15.75">
      <c r="A79" s="2" t="str">
        <f>'UG Degrees'!A71</f>
        <v>Geoenvironmental Studies (BS)</v>
      </c>
      <c r="B79" s="2">
        <f>'UG Degrees'!B71</f>
        <v>38</v>
      </c>
      <c r="D79" s="2">
        <f>'UG Degrees'!D71</f>
        <v>18</v>
      </c>
      <c r="F79" s="2">
        <f>'UG Degrees'!F71</f>
        <v>33</v>
      </c>
      <c r="H79" s="2">
        <f>'UG Degrees'!H71</f>
        <v>20</v>
      </c>
      <c r="I79"/>
      <c r="J79" s="2">
        <f>'UG Degrees'!J71</f>
        <v>30</v>
      </c>
    </row>
    <row r="80" spans="1:10" ht="15.75">
      <c r="A80" s="31" t="s">
        <v>96</v>
      </c>
      <c r="B80" s="32">
        <f>SUM(B76:B79)+SUM(B63:B66)</f>
        <v>53</v>
      </c>
      <c r="C80" s="33"/>
      <c r="D80" s="32">
        <f>SUM(D76:D79)+SUM(D63:D66)</f>
        <v>31</v>
      </c>
      <c r="E80" s="33"/>
      <c r="F80" s="32">
        <f>SUM(F76:F79)+SUM(F63:F66)</f>
        <v>46</v>
      </c>
      <c r="G80" s="33"/>
      <c r="H80" s="32">
        <f>SUM(H76:H79)+SUM(H63:H66)</f>
        <v>33</v>
      </c>
      <c r="I80" s="33"/>
      <c r="J80" s="32">
        <f>SUM(J76:J79)+SUM(J63:J66)</f>
        <v>48</v>
      </c>
    </row>
    <row r="81" spans="1:10" ht="15.75">
      <c r="A81" s="2"/>
      <c r="B81" s="2"/>
      <c r="D81" s="2"/>
      <c r="F81" s="2"/>
      <c r="H81" s="2"/>
      <c r="I81"/>
      <c r="J81" s="2"/>
    </row>
    <row r="82" spans="1:10" ht="15.75">
      <c r="A82" s="2" t="str">
        <f>'UG Degrees'!A73</f>
        <v>Health Care Administration (BS)</v>
      </c>
      <c r="B82" s="3" t="str">
        <f>'UG Degrees'!B73</f>
        <v> ---</v>
      </c>
      <c r="C82" s="38"/>
      <c r="D82" s="3">
        <f>'UG Degrees'!D73</f>
        <v>3</v>
      </c>
      <c r="E82" s="38"/>
      <c r="F82" s="3">
        <f>'UG Degrees'!F73</f>
        <v>14</v>
      </c>
      <c r="G82" s="38"/>
      <c r="H82" s="3">
        <f>'UG Degrees'!H73</f>
        <v>7</v>
      </c>
      <c r="I82" s="66"/>
      <c r="J82" s="3">
        <f>'UG Degrees'!J73</f>
        <v>6</v>
      </c>
    </row>
    <row r="83" spans="1:10" ht="15.75">
      <c r="A83" s="31" t="s">
        <v>134</v>
      </c>
      <c r="B83" s="32">
        <f>SUM(B82)</f>
        <v>0</v>
      </c>
      <c r="C83" s="33"/>
      <c r="D83" s="32">
        <f>SUM(D82)</f>
        <v>3</v>
      </c>
      <c r="E83" s="33"/>
      <c r="F83" s="32">
        <f>SUM(F82)</f>
        <v>14</v>
      </c>
      <c r="G83" s="33"/>
      <c r="H83" s="32">
        <f>SUM(H82)</f>
        <v>7</v>
      </c>
      <c r="I83" s="33"/>
      <c r="J83" s="32">
        <f>SUM(J82)</f>
        <v>6</v>
      </c>
    </row>
    <row r="84" spans="1:10" ht="15.75">
      <c r="A84" s="2"/>
      <c r="B84" s="2"/>
      <c r="D84" s="2"/>
      <c r="F84" s="2"/>
      <c r="H84" s="2"/>
      <c r="I84"/>
      <c r="J84" s="2"/>
    </row>
    <row r="85" spans="1:10" ht="15.75">
      <c r="A85" s="2" t="str">
        <f>'UG Degrees'!A75</f>
        <v>History (BA)</v>
      </c>
      <c r="B85" s="23">
        <f>'UG Degrees'!B75</f>
        <v>20</v>
      </c>
      <c r="D85" s="2">
        <f>'UG Degrees'!D75</f>
        <v>41</v>
      </c>
      <c r="F85" s="2">
        <f>'UG Degrees'!F75</f>
        <v>37</v>
      </c>
      <c r="H85" s="2">
        <f>'UG Degrees'!H75</f>
        <v>46</v>
      </c>
      <c r="I85"/>
      <c r="J85" s="2">
        <f>'UG Degrees'!J75</f>
        <v>27</v>
      </c>
    </row>
    <row r="86" spans="1:10" ht="15.75">
      <c r="A86" s="2" t="str">
        <f>'UG Degrees'!A76</f>
        <v>  Public History</v>
      </c>
      <c r="B86" s="2">
        <f>'UG Degrees'!B76</f>
        <v>2</v>
      </c>
      <c r="D86" s="2">
        <f>'UG Degrees'!D76</f>
        <v>2</v>
      </c>
      <c r="F86" s="2">
        <f>'UG Degrees'!F76</f>
        <v>6</v>
      </c>
      <c r="H86" s="2">
        <f>'UG Degrees'!H76</f>
        <v>2</v>
      </c>
      <c r="I86"/>
      <c r="J86" s="2">
        <f>'UG Degrees'!J76</f>
        <v>5</v>
      </c>
    </row>
    <row r="87" spans="1:10" ht="15.75">
      <c r="A87" s="2" t="e">
        <f>'UG Degrees'!#REF!</f>
        <v>#REF!</v>
      </c>
      <c r="B87" s="2" t="e">
        <f>'UG Degrees'!#REF!</f>
        <v>#REF!</v>
      </c>
      <c r="D87" s="2" t="e">
        <f>'UG Degrees'!#REF!</f>
        <v>#REF!</v>
      </c>
      <c r="F87" s="2" t="e">
        <f>'UG Degrees'!#REF!</f>
        <v>#REF!</v>
      </c>
      <c r="H87" s="2" t="e">
        <f>'UG Degrees'!#REF!</f>
        <v>#REF!</v>
      </c>
      <c r="I87"/>
      <c r="J87" s="2" t="e">
        <f>'UG Degrees'!#REF!</f>
        <v>#REF!</v>
      </c>
    </row>
    <row r="88" spans="1:10" ht="15.75">
      <c r="A88" s="2" t="s">
        <v>113</v>
      </c>
      <c r="B88" s="3">
        <f>'UG Degrees'!B77</f>
        <v>32</v>
      </c>
      <c r="D88" s="2">
        <f>'UG Degrees'!D77</f>
        <v>27</v>
      </c>
      <c r="F88" s="2">
        <f>'UG Degrees'!F77</f>
        <v>20</v>
      </c>
      <c r="H88" s="2">
        <f>'UG Degrees'!H77</f>
        <v>25</v>
      </c>
      <c r="I88"/>
      <c r="J88" s="2">
        <f>'UG Degrees'!J77</f>
        <v>19</v>
      </c>
    </row>
    <row r="89" spans="1:10" ht="15.75">
      <c r="A89" s="31" t="s">
        <v>97</v>
      </c>
      <c r="B89" s="35" t="e">
        <f>SUM(B85:B88)</f>
        <v>#REF!</v>
      </c>
      <c r="C89" s="33"/>
      <c r="D89" s="35" t="e">
        <f>SUM(D85:D88)</f>
        <v>#REF!</v>
      </c>
      <c r="E89" s="33"/>
      <c r="F89" s="35" t="e">
        <f>SUM(F85:F88)</f>
        <v>#REF!</v>
      </c>
      <c r="G89" s="33"/>
      <c r="H89" s="35" t="e">
        <f>SUM(H85:H88)</f>
        <v>#REF!</v>
      </c>
      <c r="I89" s="33"/>
      <c r="J89" s="35" t="e">
        <f>SUM(J85:J88)</f>
        <v>#REF!</v>
      </c>
    </row>
    <row r="90" spans="1:10" ht="15.75">
      <c r="A90" s="2"/>
      <c r="B90" s="9"/>
      <c r="D90" s="9"/>
      <c r="F90" s="9"/>
      <c r="H90" s="9"/>
      <c r="I90"/>
      <c r="J90" s="9"/>
    </row>
    <row r="91" spans="1:10" ht="15.75">
      <c r="A91" s="2" t="str">
        <f>'UG Degrees'!A87</f>
        <v>Interdiciplinary Arts (BA)</v>
      </c>
      <c r="B91" s="2">
        <f>'UG Degrees'!B87</f>
        <v>1</v>
      </c>
      <c r="D91" s="2">
        <f>'UG Degrees'!D87</f>
        <v>1</v>
      </c>
      <c r="F91" s="2">
        <f>'UG Degrees'!F87</f>
        <v>1</v>
      </c>
      <c r="G91" s="2"/>
      <c r="H91" s="2">
        <v>2</v>
      </c>
      <c r="I91"/>
      <c r="J91" s="2">
        <f>'UG Degrees'!J87</f>
        <v>10</v>
      </c>
    </row>
    <row r="92" spans="1:10" ht="15.75">
      <c r="A92" s="31" t="s">
        <v>98</v>
      </c>
      <c r="B92" s="32">
        <f>SUM(B91)</f>
        <v>1</v>
      </c>
      <c r="C92" s="33"/>
      <c r="D92" s="32">
        <f>SUM(D91)</f>
        <v>1</v>
      </c>
      <c r="E92" s="33"/>
      <c r="F92" s="32">
        <f>SUM(F91)</f>
        <v>1</v>
      </c>
      <c r="G92" s="33"/>
      <c r="H92" s="32">
        <f>SUM(H91)</f>
        <v>2</v>
      </c>
      <c r="I92" s="33"/>
      <c r="J92" s="32">
        <f>SUM(J91)</f>
        <v>10</v>
      </c>
    </row>
    <row r="93" spans="1:10" ht="15.75">
      <c r="A93" s="2"/>
      <c r="B93" s="9"/>
      <c r="D93" s="9"/>
      <c r="F93" s="9"/>
      <c r="H93" s="9"/>
      <c r="I93"/>
      <c r="J93" s="9"/>
    </row>
    <row r="94" spans="1:10" ht="15.75">
      <c r="A94" s="2" t="str">
        <f>'UG Degrees'!A81</f>
        <v>Mathematics (BS)</v>
      </c>
      <c r="B94" s="2">
        <f>'UG Degrees'!B81</f>
        <v>0</v>
      </c>
      <c r="D94" s="2">
        <f>'UG Degrees'!D81</f>
        <v>2</v>
      </c>
      <c r="F94" s="2">
        <f>'UG Degrees'!F81</f>
        <v>2</v>
      </c>
      <c r="H94" s="2">
        <f>'UG Degrees'!H81</f>
        <v>4</v>
      </c>
      <c r="I94"/>
      <c r="J94" s="2">
        <f>'UG Degrees'!J81</f>
        <v>3</v>
      </c>
    </row>
    <row r="95" spans="1:10" ht="15.75">
      <c r="A95" s="2" t="str">
        <f>'UG Degrees'!A82</f>
        <v>  Applied Math</v>
      </c>
      <c r="B95" s="2">
        <f>'UG Degrees'!B82</f>
        <v>10</v>
      </c>
      <c r="D95" s="2">
        <f>'UG Degrees'!D82</f>
        <v>5</v>
      </c>
      <c r="F95" s="2">
        <f>'UG Degrees'!F82</f>
        <v>5</v>
      </c>
      <c r="H95" s="2">
        <f>'UG Degrees'!H82</f>
        <v>5</v>
      </c>
      <c r="I95"/>
      <c r="J95" s="2">
        <f>'UG Degrees'!J82</f>
        <v>4</v>
      </c>
    </row>
    <row r="96" spans="1:10" ht="15.75">
      <c r="A96" s="2" t="str">
        <f>'UG Degrees'!A83</f>
        <v>  Computer Science</v>
      </c>
      <c r="B96" s="2">
        <f>'UG Degrees'!B83</f>
        <v>0</v>
      </c>
      <c r="D96" s="2">
        <f>'UG Degrees'!D83</f>
        <v>1</v>
      </c>
      <c r="F96" s="2">
        <f>'UG Degrees'!F83</f>
        <v>1</v>
      </c>
      <c r="H96" s="2">
        <f>'UG Degrees'!H83</f>
        <v>0</v>
      </c>
      <c r="I96"/>
      <c r="J96" s="2">
        <f>'UG Degrees'!J83</f>
        <v>0</v>
      </c>
    </row>
    <row r="97" spans="1:10" ht="15.75">
      <c r="A97" s="2" t="str">
        <f>'UG Degrees'!A84</f>
        <v>  Secondary Ed. Certification</v>
      </c>
      <c r="B97" s="2">
        <f>'UG Degrees'!B84</f>
        <v>14</v>
      </c>
      <c r="D97" s="2">
        <f>'UG Degrees'!D84</f>
        <v>12</v>
      </c>
      <c r="F97" s="2">
        <f>'UG Degrees'!F84</f>
        <v>10</v>
      </c>
      <c r="H97" s="2">
        <f>'UG Degrees'!H84</f>
        <v>14</v>
      </c>
      <c r="I97"/>
      <c r="J97" s="2">
        <f>'UG Degrees'!J84</f>
        <v>8</v>
      </c>
    </row>
    <row r="98" spans="1:10" ht="15.75">
      <c r="A98" s="2" t="str">
        <f>'UG Degrees'!A85</f>
        <v>  Statistics</v>
      </c>
      <c r="B98" s="2">
        <f>'UG Degrees'!B85</f>
        <v>3</v>
      </c>
      <c r="D98" s="2">
        <f>'UG Degrees'!D85</f>
        <v>1</v>
      </c>
      <c r="F98" s="2">
        <f>'UG Degrees'!F85</f>
        <v>1</v>
      </c>
      <c r="H98" s="2">
        <f>'UG Degrees'!H85</f>
        <v>2</v>
      </c>
      <c r="I98"/>
      <c r="J98" s="2">
        <f>'UG Degrees'!J85</f>
        <v>3</v>
      </c>
    </row>
    <row r="99" spans="1:10" ht="15.75">
      <c r="A99" s="31" t="s">
        <v>99</v>
      </c>
      <c r="B99" s="32">
        <f>SUM(B94:B98)</f>
        <v>27</v>
      </c>
      <c r="C99" s="33"/>
      <c r="D99" s="32">
        <f>SUM(D94:D98)</f>
        <v>21</v>
      </c>
      <c r="E99" s="33"/>
      <c r="F99" s="32">
        <f>SUM(F94:F98)</f>
        <v>19</v>
      </c>
      <c r="G99" s="33"/>
      <c r="H99" s="32">
        <f>SUM(H94:H98)</f>
        <v>25</v>
      </c>
      <c r="I99" s="33"/>
      <c r="J99" s="32">
        <f>SUM(J94:J98)</f>
        <v>18</v>
      </c>
    </row>
    <row r="100" ht="15.75">
      <c r="I100"/>
    </row>
    <row r="101" spans="1:10" ht="15.75">
      <c r="A101" s="2" t="str">
        <f>'UG Degrees'!A89</f>
        <v>Applied Physics (BS)</v>
      </c>
      <c r="B101" s="2">
        <f>'UG Degrees'!B89</f>
        <v>1</v>
      </c>
      <c r="D101" s="2">
        <f>'UG Degrees'!D89</f>
        <v>4</v>
      </c>
      <c r="F101" s="2">
        <f>'UG Degrees'!F89</f>
        <v>5</v>
      </c>
      <c r="H101" s="2">
        <f>'UG Degrees'!H89</f>
        <v>3</v>
      </c>
      <c r="I101"/>
      <c r="J101" s="2">
        <f>'UG Degrees'!J89</f>
        <v>1</v>
      </c>
    </row>
    <row r="102" spans="1:10" ht="15.75">
      <c r="A102" s="2" t="str">
        <f>'UG Degrees'!A90</f>
        <v>  Nanofabrication</v>
      </c>
      <c r="B102" s="2">
        <f>'UG Degrees'!B90</f>
        <v>0</v>
      </c>
      <c r="D102" s="2">
        <f>'UG Degrees'!D90</f>
        <v>1</v>
      </c>
      <c r="F102" s="2">
        <f>'UG Degrees'!F90</f>
        <v>0</v>
      </c>
      <c r="H102" s="2">
        <f>'UG Degrees'!H90</f>
        <v>0</v>
      </c>
      <c r="I102"/>
      <c r="J102" s="2">
        <f>'UG Degrees'!J90</f>
        <v>0</v>
      </c>
    </row>
    <row r="103" spans="1:10" ht="15.75">
      <c r="A103" s="2" t="str">
        <f>'UG Degrees'!A91</f>
        <v>Physics (BS)</v>
      </c>
      <c r="B103" s="2">
        <f>'UG Degrees'!B91</f>
        <v>2</v>
      </c>
      <c r="D103" s="2">
        <f>'UG Degrees'!D91</f>
        <v>3</v>
      </c>
      <c r="F103" s="2">
        <f>'UG Degrees'!F91</f>
        <v>5</v>
      </c>
      <c r="H103" s="2">
        <f>'UG Degrees'!H91</f>
        <v>2</v>
      </c>
      <c r="I103"/>
      <c r="J103" s="2">
        <f>'UG Degrees'!J91</f>
        <v>13</v>
      </c>
    </row>
    <row r="104" spans="1:10" ht="15.75">
      <c r="A104" s="2" t="str">
        <f>'UG Degrees'!A92</f>
        <v>  Nanofabrication</v>
      </c>
      <c r="B104" s="3">
        <f>'UG Degrees'!B92</f>
        <v>0</v>
      </c>
      <c r="D104" s="2">
        <f>'UG Degrees'!D92</f>
        <v>2</v>
      </c>
      <c r="F104" s="2">
        <f>'UG Degrees'!F92</f>
        <v>0</v>
      </c>
      <c r="H104" s="2">
        <f>'UG Degrees'!H92</f>
        <v>3</v>
      </c>
      <c r="I104"/>
      <c r="J104" s="2">
        <f>'UG Degrees'!J92</f>
        <v>1</v>
      </c>
    </row>
    <row r="105" spans="1:10" ht="15.75">
      <c r="A105" s="2" t="str">
        <f>'UG Degrees'!A93</f>
        <v>Physics (BSEd)</v>
      </c>
      <c r="B105" s="2">
        <f>'UG Degrees'!B93</f>
        <v>1</v>
      </c>
      <c r="D105" s="2">
        <f>'UG Degrees'!D93</f>
        <v>0</v>
      </c>
      <c r="F105" s="2">
        <f>'UG Degrees'!F93</f>
        <v>0</v>
      </c>
      <c r="H105" s="2">
        <f>'UG Degrees'!H93</f>
        <v>1</v>
      </c>
      <c r="I105"/>
      <c r="J105" s="2">
        <f>'UG Degrees'!J93</f>
        <v>1</v>
      </c>
    </row>
    <row r="106" spans="1:10" ht="15.75">
      <c r="A106" s="31" t="s">
        <v>100</v>
      </c>
      <c r="B106" s="32">
        <f>SUM(B101:B105)</f>
        <v>4</v>
      </c>
      <c r="C106" s="33"/>
      <c r="D106" s="32">
        <f>SUM(D101:D105)</f>
        <v>10</v>
      </c>
      <c r="E106" s="33"/>
      <c r="F106" s="32">
        <f>SUM(F101:F105)</f>
        <v>10</v>
      </c>
      <c r="G106" s="33"/>
      <c r="H106" s="32">
        <f>SUM(H101:H105)</f>
        <v>9</v>
      </c>
      <c r="I106" s="33"/>
      <c r="J106" s="32">
        <f>SUM(J101:J105)</f>
        <v>16</v>
      </c>
    </row>
    <row r="107" spans="1:10" ht="15.75">
      <c r="A107" s="2"/>
      <c r="B107" s="9"/>
      <c r="D107" s="9"/>
      <c r="F107" s="9"/>
      <c r="H107" s="9"/>
      <c r="I107"/>
      <c r="J107" s="9"/>
    </row>
    <row r="108" spans="1:10" ht="15.75">
      <c r="A108" s="2" t="str">
        <f>'UG Degrees'!A95</f>
        <v>Political Science (BA)</v>
      </c>
      <c r="B108" s="2">
        <f>'UG Degrees'!B95</f>
        <v>21</v>
      </c>
      <c r="D108" s="2">
        <f>'UG Degrees'!D95</f>
        <v>28</v>
      </c>
      <c r="F108" s="2">
        <f>'UG Degrees'!F95</f>
        <v>26</v>
      </c>
      <c r="H108" s="2">
        <f>'UG Degrees'!H95</f>
        <v>23</v>
      </c>
      <c r="I108"/>
      <c r="J108" s="2">
        <f>'UG Degrees'!J95</f>
        <v>25</v>
      </c>
    </row>
    <row r="109" spans="1:10" ht="15.75">
      <c r="A109" s="2" t="s">
        <v>114</v>
      </c>
      <c r="B109" s="3">
        <f>'UG Degrees'!B96</f>
        <v>3</v>
      </c>
      <c r="D109" s="2">
        <f>'UG Degrees'!D96</f>
        <v>2</v>
      </c>
      <c r="F109" s="2">
        <f>'UG Degrees'!F96</f>
        <v>2</v>
      </c>
      <c r="H109" s="2">
        <f>'UG Degrees'!H96</f>
        <v>1</v>
      </c>
      <c r="I109"/>
      <c r="J109" s="2">
        <f>'UG Degrees'!J96</f>
        <v>1</v>
      </c>
    </row>
    <row r="110" spans="1:10" ht="15.75">
      <c r="A110" s="2" t="str">
        <f>'UG Degrees'!A97</f>
        <v>Public Administration (BS)</v>
      </c>
      <c r="B110" s="2">
        <f>'UG Degrees'!B97</f>
        <v>8</v>
      </c>
      <c r="D110" s="2">
        <f>'UG Degrees'!D97</f>
        <v>6</v>
      </c>
      <c r="F110" s="2">
        <f>'UG Degrees'!F97</f>
        <v>4</v>
      </c>
      <c r="H110" s="2">
        <f>'UG Degrees'!H97</f>
        <v>3</v>
      </c>
      <c r="I110"/>
      <c r="J110" s="2">
        <f>'UG Degrees'!J97</f>
        <v>6</v>
      </c>
    </row>
    <row r="111" spans="1:10" ht="15.75">
      <c r="A111" s="31" t="s">
        <v>101</v>
      </c>
      <c r="B111" s="32">
        <f>SUM(B108:B110)</f>
        <v>32</v>
      </c>
      <c r="C111" s="33"/>
      <c r="D111" s="32">
        <f>SUM(D108:D110)</f>
        <v>36</v>
      </c>
      <c r="E111" s="33"/>
      <c r="F111" s="32">
        <f>SUM(F108:F110)</f>
        <v>32</v>
      </c>
      <c r="G111" s="33"/>
      <c r="H111" s="32">
        <f>SUM(H108:H110)</f>
        <v>27</v>
      </c>
      <c r="I111" s="33"/>
      <c r="J111" s="32">
        <f>SUM(J108:J110)</f>
        <v>32</v>
      </c>
    </row>
    <row r="112" spans="1:10" ht="15.75">
      <c r="A112" s="2"/>
      <c r="B112" s="9"/>
      <c r="D112" s="9"/>
      <c r="F112" s="9"/>
      <c r="H112" s="9"/>
      <c r="I112"/>
      <c r="J112" s="9"/>
    </row>
    <row r="113" spans="1:10" ht="15.75">
      <c r="A113" s="2" t="str">
        <f>'UG Degrees'!A99</f>
        <v>Psychology (BA)</v>
      </c>
      <c r="B113" s="2">
        <f>'UG Degrees'!B99</f>
        <v>94</v>
      </c>
      <c r="D113" s="2">
        <f>'UG Degrees'!D99</f>
        <v>94</v>
      </c>
      <c r="F113" s="2">
        <f>'UG Degrees'!F99</f>
        <v>106</v>
      </c>
      <c r="H113" s="2">
        <f>'UG Degrees'!H99</f>
        <v>94</v>
      </c>
      <c r="I113"/>
      <c r="J113" s="2">
        <f>'UG Degrees'!J99</f>
        <v>109</v>
      </c>
    </row>
    <row r="114" spans="1:10" ht="15.75">
      <c r="A114" s="31" t="s">
        <v>102</v>
      </c>
      <c r="B114" s="32">
        <f>SUM(B113:B113)</f>
        <v>94</v>
      </c>
      <c r="C114" s="33"/>
      <c r="D114" s="32">
        <f>SUM(D113:D113)</f>
        <v>94</v>
      </c>
      <c r="E114" s="33"/>
      <c r="F114" s="32">
        <f>SUM(F113:F113)</f>
        <v>106</v>
      </c>
      <c r="G114" s="33"/>
      <c r="H114" s="32">
        <f>SUM(H113:H113)</f>
        <v>94</v>
      </c>
      <c r="I114" s="33"/>
      <c r="J114" s="32">
        <f>SUM(J113:J113)</f>
        <v>109</v>
      </c>
    </row>
    <row r="115" spans="1:10" ht="15.75">
      <c r="A115" s="2"/>
      <c r="B115" s="9"/>
      <c r="D115" s="9"/>
      <c r="F115" s="9"/>
      <c r="H115" s="9"/>
      <c r="I115"/>
      <c r="J115" s="9"/>
    </row>
    <row r="116" spans="1:10" ht="15.75">
      <c r="A116" s="2" t="str">
        <f>'UG Degrees'!A101</f>
        <v>Sociology (BA)</v>
      </c>
      <c r="B116" s="2">
        <f>'UG Degrees'!B101</f>
        <v>38</v>
      </c>
      <c r="D116" s="2">
        <f>'UG Degrees'!D101</f>
        <v>31</v>
      </c>
      <c r="F116" s="2">
        <f>'UG Degrees'!F101</f>
        <v>44</v>
      </c>
      <c r="H116" s="2">
        <f>'UG Degrees'!H101</f>
        <v>35</v>
      </c>
      <c r="I116"/>
      <c r="J116" s="2">
        <f>'UG Degrees'!J101</f>
        <v>25</v>
      </c>
    </row>
    <row r="117" spans="1:10" ht="15.75">
      <c r="A117" s="31" t="s">
        <v>103</v>
      </c>
      <c r="B117" s="32">
        <f>SUM(B116:B116)</f>
        <v>38</v>
      </c>
      <c r="C117" s="33"/>
      <c r="D117" s="32">
        <f>SUM(D116:D116)</f>
        <v>31</v>
      </c>
      <c r="E117" s="33"/>
      <c r="F117" s="32">
        <f>SUM(F116:F116)</f>
        <v>44</v>
      </c>
      <c r="G117" s="33"/>
      <c r="H117" s="32">
        <f>SUM(H116:H116)</f>
        <v>35</v>
      </c>
      <c r="I117" s="33"/>
      <c r="J117" s="32">
        <f>SUM(J116:J116)</f>
        <v>25</v>
      </c>
    </row>
    <row r="118" spans="1:10" ht="15.75">
      <c r="A118" s="2"/>
      <c r="B118" s="9"/>
      <c r="D118" s="9"/>
      <c r="F118" s="9"/>
      <c r="H118" s="9"/>
      <c r="I118" s="9"/>
      <c r="J118" s="9"/>
    </row>
    <row r="119" spans="1:10" ht="15.75">
      <c r="A119" s="4" t="str">
        <f>'UG Degrees'!A103</f>
        <v>Speech Communication (BA) (Obsolete)</v>
      </c>
      <c r="B119" s="3">
        <f>'UG Degrees'!B103</f>
        <v>0</v>
      </c>
      <c r="D119" s="3">
        <f>'UG Degrees'!D103</f>
        <v>1</v>
      </c>
      <c r="F119" s="3">
        <f>'UG Degrees'!F103</f>
        <v>0</v>
      </c>
      <c r="H119" s="3">
        <f>'UG Degrees'!H103</f>
        <v>0</v>
      </c>
      <c r="I119"/>
      <c r="J119" s="3">
        <f>'UG Degrees'!J103</f>
        <v>0</v>
      </c>
    </row>
    <row r="120" spans="1:10" ht="15.75">
      <c r="A120" s="4" t="str">
        <f>'UG Degrees'!A104</f>
        <v>  Applied Communication (Obsolete)</v>
      </c>
      <c r="B120" s="3">
        <f>'UG Degrees'!B104</f>
        <v>0</v>
      </c>
      <c r="D120" s="3">
        <f>'UG Degrees'!D104</f>
        <v>1</v>
      </c>
      <c r="F120" s="3">
        <f>'UG Degrees'!F104</f>
        <v>0</v>
      </c>
      <c r="H120" s="3">
        <f>'UG Degrees'!H104</f>
        <v>0</v>
      </c>
      <c r="I120"/>
      <c r="J120" s="3">
        <f>'UG Degrees'!J104</f>
        <v>0</v>
      </c>
    </row>
    <row r="121" spans="1:10" ht="15.75">
      <c r="A121" s="4"/>
      <c r="B121" s="3"/>
      <c r="D121" s="3"/>
      <c r="F121" s="3"/>
      <c r="H121" s="3"/>
      <c r="I121"/>
      <c r="J121" s="3"/>
    </row>
    <row r="122" spans="1:10" ht="15.75">
      <c r="A122" s="11" t="str">
        <f>'UG Degrees'!A79</f>
        <v>Human Communication Studies (BA)</v>
      </c>
      <c r="B122" s="64">
        <f>'UG Degrees'!B79</f>
        <v>24</v>
      </c>
      <c r="C122" s="64"/>
      <c r="D122" s="64">
        <f>'UG Degrees'!D79</f>
        <v>31</v>
      </c>
      <c r="E122" s="64"/>
      <c r="F122" s="64">
        <f>'UG Degrees'!F79</f>
        <v>22</v>
      </c>
      <c r="G122" s="64"/>
      <c r="H122" s="64">
        <f>'UG Degrees'!H79</f>
        <v>24</v>
      </c>
      <c r="I122" s="64"/>
      <c r="J122" s="64">
        <f>'UG Degrees'!J79</f>
        <v>27</v>
      </c>
    </row>
    <row r="123" spans="1:10" ht="15.75">
      <c r="A123" s="31" t="s">
        <v>104</v>
      </c>
      <c r="B123" s="32">
        <f>SUM(B119:B122)</f>
        <v>24</v>
      </c>
      <c r="C123" s="33"/>
      <c r="D123" s="32">
        <f>SUM(D119:D122)</f>
        <v>33</v>
      </c>
      <c r="E123" s="33"/>
      <c r="F123" s="32">
        <f>SUM(F119:F122)</f>
        <v>22</v>
      </c>
      <c r="G123" s="33"/>
      <c r="H123" s="32">
        <f>SUM(H119:H122)</f>
        <v>24</v>
      </c>
      <c r="I123" s="33"/>
      <c r="J123" s="32">
        <f>SUM(J119:J122)</f>
        <v>27</v>
      </c>
    </row>
    <row r="124" spans="1:10" ht="15.75">
      <c r="A124" s="2" t="str">
        <f>'UG Degrees'!A106</f>
        <v>Certificate</v>
      </c>
      <c r="B124" s="9"/>
      <c r="D124" s="9"/>
      <c r="F124" s="9"/>
      <c r="H124" s="9"/>
      <c r="I124"/>
      <c r="J124" s="9"/>
    </row>
    <row r="125" spans="1:10" ht="15.75">
      <c r="A125" s="2" t="str">
        <f>'UG Degrees'!A107</f>
        <v>Geographic Information Systems</v>
      </c>
      <c r="B125" s="2">
        <f>'UG Degrees'!B107</f>
        <v>21</v>
      </c>
      <c r="D125" s="2">
        <f>'UG Degrees'!D107</f>
        <v>22</v>
      </c>
      <c r="F125" s="2">
        <f>'UG Degrees'!F107</f>
        <v>25</v>
      </c>
      <c r="H125" s="2">
        <f>'UG Degrees'!H107</f>
        <v>14</v>
      </c>
      <c r="I125"/>
      <c r="J125" s="2">
        <f>'UG Degrees'!J107</f>
        <v>22</v>
      </c>
    </row>
    <row r="126" spans="1:10" ht="15.75">
      <c r="A126" s="31" t="s">
        <v>115</v>
      </c>
      <c r="B126" s="32">
        <f>SUM(B125)</f>
        <v>21</v>
      </c>
      <c r="C126" s="33"/>
      <c r="D126" s="32">
        <f>SUM(D125)</f>
        <v>22</v>
      </c>
      <c r="E126" s="33"/>
      <c r="F126" s="32">
        <f>SUM(F125)</f>
        <v>25</v>
      </c>
      <c r="G126" s="33"/>
      <c r="H126" s="32">
        <f>SUM(H125)</f>
        <v>14</v>
      </c>
      <c r="I126" s="33"/>
      <c r="J126" s="32">
        <f>SUM(J125)</f>
        <v>22</v>
      </c>
    </row>
    <row r="127" spans="1:9" ht="15.75">
      <c r="A127" s="2"/>
      <c r="I127"/>
    </row>
    <row r="128" spans="1:10" ht="15.75">
      <c r="A128" s="2" t="str">
        <f>'UG Degrees'!A109</f>
        <v>COLLEGE TOTAL</v>
      </c>
      <c r="B128" s="2">
        <f>'UG Degrees'!B109</f>
        <v>649</v>
      </c>
      <c r="D128" s="2">
        <f>'UG Degrees'!D109</f>
        <v>628</v>
      </c>
      <c r="F128" s="2">
        <f>'UG Degrees'!F109</f>
        <v>636</v>
      </c>
      <c r="H128" s="2">
        <f>'UG Degrees'!H109</f>
        <v>609</v>
      </c>
      <c r="I128"/>
      <c r="J128" s="2">
        <f>'UG Degrees'!J109</f>
        <v>623</v>
      </c>
    </row>
    <row r="129" spans="1:10" ht="15.75">
      <c r="A129" s="2"/>
      <c r="B129" s="23"/>
      <c r="D129" s="23"/>
      <c r="F129" s="23"/>
      <c r="H129" s="23"/>
      <c r="I129"/>
      <c r="J129" s="23"/>
    </row>
    <row r="130" spans="1:10" ht="15.75">
      <c r="A130" s="2"/>
      <c r="B130" s="23"/>
      <c r="D130" s="23"/>
      <c r="F130" s="23"/>
      <c r="H130" s="23"/>
      <c r="I130" s="6"/>
      <c r="J130" s="23"/>
    </row>
    <row r="131" spans="1:10" ht="15.75">
      <c r="A131" s="2" t="str">
        <f>'UG Degrees'!A112</f>
        <v>College of Business</v>
      </c>
      <c r="B131" s="18"/>
      <c r="C131" s="18"/>
      <c r="D131" s="18"/>
      <c r="E131" s="18"/>
      <c r="F131" s="18"/>
      <c r="G131" s="18"/>
      <c r="H131" s="18"/>
      <c r="I131" s="1"/>
      <c r="J131" s="18"/>
    </row>
    <row r="132" spans="1:10" ht="15.75">
      <c r="A132" s="2"/>
      <c r="B132" s="23"/>
      <c r="C132" s="19"/>
      <c r="D132" s="23"/>
      <c r="E132" s="19"/>
      <c r="F132" s="23"/>
      <c r="G132" s="19"/>
      <c r="H132" s="23"/>
      <c r="I132" s="3"/>
      <c r="J132" s="23"/>
    </row>
    <row r="133" spans="1:10" ht="15.75">
      <c r="A133" s="2" t="str">
        <f>'UG Degrees'!A114</f>
        <v>Degree Program</v>
      </c>
      <c r="B133" s="23"/>
      <c r="C133" s="20"/>
      <c r="D133" s="23"/>
      <c r="E133" s="20"/>
      <c r="F133" s="23"/>
      <c r="G133" s="20"/>
      <c r="H133" s="23"/>
      <c r="I133" s="7"/>
      <c r="J133" s="23"/>
    </row>
    <row r="134" spans="1:10" ht="15.75">
      <c r="A134" s="2" t="str">
        <f>'UG Degrees'!A115</f>
        <v>  Concentration</v>
      </c>
      <c r="B134" s="2" t="str">
        <f>'UG Degrees'!B115</f>
        <v>2006-07</v>
      </c>
      <c r="C134" s="27"/>
      <c r="D134" s="2" t="str">
        <f>'UG Degrees'!D115</f>
        <v>2007-08</v>
      </c>
      <c r="E134" s="27"/>
      <c r="F134" s="2" t="str">
        <f>'UG Degrees'!F115</f>
        <v>2008-09</v>
      </c>
      <c r="G134" s="27"/>
      <c r="H134" s="2" t="str">
        <f>'UG Degrees'!H115</f>
        <v>2009-10</v>
      </c>
      <c r="I134"/>
      <c r="J134" s="2" t="str">
        <f>'UG Degrees'!J115</f>
        <v>2010-11</v>
      </c>
    </row>
    <row r="135" spans="1:10" ht="15.75">
      <c r="A135" s="2"/>
      <c r="B135" s="10"/>
      <c r="D135" s="10"/>
      <c r="F135" s="10"/>
      <c r="H135" s="10"/>
      <c r="I135"/>
      <c r="J135" s="10"/>
    </row>
    <row r="136" spans="1:10" ht="15.75">
      <c r="A136" s="2" t="str">
        <f>'UG Degrees'!A117</f>
        <v>Accounting (BSBA)</v>
      </c>
      <c r="B136" s="2">
        <f>'UG Degrees'!B117</f>
        <v>47</v>
      </c>
      <c r="D136" s="2">
        <f>'UG Degrees'!D117</f>
        <v>56</v>
      </c>
      <c r="F136" s="2">
        <f>'UG Degrees'!F117</f>
        <v>56</v>
      </c>
      <c r="H136" s="2">
        <f>'UG Degrees'!H117</f>
        <v>47</v>
      </c>
      <c r="I136"/>
      <c r="J136" s="2">
        <f>'UG Degrees'!J117</f>
        <v>46</v>
      </c>
    </row>
    <row r="137" spans="1:10" ht="15.75">
      <c r="A137" s="2" t="e">
        <f>'UG Degrees'!#REF!</f>
        <v>#REF!</v>
      </c>
      <c r="B137" s="2"/>
      <c r="D137" s="2"/>
      <c r="F137" s="2"/>
      <c r="H137" s="2"/>
      <c r="I137"/>
      <c r="J137" s="2">
        <f>'UG Degrees'!J118</f>
        <v>4</v>
      </c>
    </row>
    <row r="138" spans="1:10" ht="15.75">
      <c r="A138" s="2" t="str">
        <f>'UG Degrees'!A118</f>
        <v>Information Technology for Business Ed. (BSBA)</v>
      </c>
      <c r="B138" s="2">
        <f>'UG Degrees'!B118</f>
        <v>7</v>
      </c>
      <c r="D138" s="2">
        <f>'UG Degrees'!D118</f>
        <v>5</v>
      </c>
      <c r="F138" s="2">
        <f>'UG Degrees'!F118</f>
        <v>3</v>
      </c>
      <c r="H138" s="2">
        <f>'UG Degrees'!H118</f>
        <v>1</v>
      </c>
      <c r="I138"/>
      <c r="J138" s="2" t="e">
        <f>'UG Degrees'!#REF!</f>
        <v>#REF!</v>
      </c>
    </row>
    <row r="139" spans="1:10" ht="15.75">
      <c r="A139" s="2" t="str">
        <f>'UG Degrees'!A119</f>
        <v>  Secondary Ed. Certification</v>
      </c>
      <c r="B139" s="2">
        <f>'UG Degrees'!B119</f>
        <v>4</v>
      </c>
      <c r="D139" s="2">
        <f>'UG Degrees'!D119</f>
        <v>5</v>
      </c>
      <c r="F139" s="2">
        <f>'UG Degrees'!F119</f>
        <v>2</v>
      </c>
      <c r="H139" s="2">
        <f>'UG Degrees'!H119</f>
        <v>4</v>
      </c>
      <c r="I139"/>
      <c r="J139" s="2">
        <f>'UG Degrees'!J119</f>
        <v>2</v>
      </c>
    </row>
    <row r="140" spans="1:10" ht="15.75">
      <c r="A140" s="2" t="str">
        <f>'UG Degrees'!A120</f>
        <v>Management Information Systems (BSBA)</v>
      </c>
      <c r="B140" s="2">
        <f>'UG Degrees'!B120</f>
        <v>31</v>
      </c>
      <c r="D140" s="2">
        <f>'UG Degrees'!D120</f>
        <v>23</v>
      </c>
      <c r="F140" s="2">
        <f>'UG Degrees'!F120</f>
        <v>26</v>
      </c>
      <c r="H140" s="2">
        <f>'UG Degrees'!H120</f>
        <v>28</v>
      </c>
      <c r="I140"/>
      <c r="J140" s="2">
        <f>'UG Degrees'!J120</f>
        <v>39</v>
      </c>
    </row>
    <row r="141" spans="1:10" ht="15.75">
      <c r="A141" s="31" t="s">
        <v>105</v>
      </c>
      <c r="B141" s="32">
        <f>SUM(B136:B140)</f>
        <v>89</v>
      </c>
      <c r="C141" s="33"/>
      <c r="D141" s="32">
        <f>SUM(D136:D140)</f>
        <v>89</v>
      </c>
      <c r="E141" s="33"/>
      <c r="F141" s="32">
        <f>SUM(F136:F140)</f>
        <v>87</v>
      </c>
      <c r="G141" s="33"/>
      <c r="H141" s="32">
        <f>SUM(H136:H140)</f>
        <v>80</v>
      </c>
      <c r="I141" s="33"/>
      <c r="J141" s="32" t="e">
        <f>SUM(J136:J140)</f>
        <v>#REF!</v>
      </c>
    </row>
    <row r="142" spans="1:10" ht="15.75">
      <c r="A142" s="2"/>
      <c r="B142" s="9"/>
      <c r="D142" s="9"/>
      <c r="F142" s="9"/>
      <c r="H142" s="9"/>
      <c r="I142"/>
      <c r="J142" s="9"/>
    </row>
    <row r="143" spans="1:10" ht="15.75">
      <c r="A143" s="2" t="str">
        <f>'UG Degrees'!A122</f>
        <v>Economics (BSBA) (Obsolete)</v>
      </c>
      <c r="B143" s="2">
        <f>'UG Degrees'!B122</f>
        <v>7</v>
      </c>
      <c r="D143" s="2">
        <f>'UG Degrees'!D122</f>
        <v>4</v>
      </c>
      <c r="F143" s="2">
        <f>'UG Degrees'!F122</f>
        <v>1</v>
      </c>
      <c r="H143" s="2">
        <f>'UG Degrees'!H122</f>
        <v>0</v>
      </c>
      <c r="I143"/>
      <c r="J143" s="2">
        <f>'UG Degrees'!J122</f>
        <v>0</v>
      </c>
    </row>
    <row r="144" spans="1:10" ht="15.75">
      <c r="A144" s="31" t="s">
        <v>106</v>
      </c>
      <c r="B144" s="32">
        <f>SUM(B143:B143)</f>
        <v>7</v>
      </c>
      <c r="C144" s="33"/>
      <c r="D144" s="32">
        <f>SUM(D143:D143)</f>
        <v>4</v>
      </c>
      <c r="E144" s="33"/>
      <c r="F144" s="32">
        <f>SUM(F143:F143)</f>
        <v>1</v>
      </c>
      <c r="G144" s="33"/>
      <c r="H144" s="32">
        <f>SUM(H143:H143)</f>
        <v>0</v>
      </c>
      <c r="I144" s="33"/>
      <c r="J144" s="32">
        <f>SUM(J143:J143)</f>
        <v>0</v>
      </c>
    </row>
    <row r="145" ht="15.75">
      <c r="I145"/>
    </row>
    <row r="146" spans="1:10" ht="15.75">
      <c r="A146" s="2" t="str">
        <f>'UG Degrees'!A124</f>
        <v>Finance (BSBA)</v>
      </c>
      <c r="B146" s="2">
        <f>'UG Degrees'!B124</f>
        <v>33</v>
      </c>
      <c r="D146" s="2">
        <f>'UG Degrees'!D124</f>
        <v>49</v>
      </c>
      <c r="F146" s="2">
        <f>'UG Degrees'!F124</f>
        <v>58</v>
      </c>
      <c r="H146" s="2">
        <f>'UG Degrees'!H124</f>
        <v>53</v>
      </c>
      <c r="I146"/>
      <c r="J146" s="2">
        <f>'UG Degrees'!J124</f>
        <v>38</v>
      </c>
    </row>
    <row r="147" spans="1:10" ht="15.75">
      <c r="A147" s="2" t="str">
        <f>'UG Degrees'!A125</f>
        <v>  Personal Financial Planning</v>
      </c>
      <c r="B147" s="3">
        <f>'UG Degrees'!B125</f>
        <v>4</v>
      </c>
      <c r="C147" s="38"/>
      <c r="D147" s="3">
        <f>'UG Degrees'!D125</f>
        <v>5</v>
      </c>
      <c r="E147" s="38"/>
      <c r="F147" s="3">
        <f>'UG Degrees'!F125</f>
        <v>7</v>
      </c>
      <c r="H147" s="2">
        <f>'UG Degrees'!H125</f>
        <v>7</v>
      </c>
      <c r="I147"/>
      <c r="J147" s="2">
        <f>'UG Degrees'!J125</f>
        <v>6</v>
      </c>
    </row>
    <row r="148" spans="1:10" ht="15.75">
      <c r="A148" s="2" t="str">
        <f>'UG Degrees'!A126</f>
        <v>Information Management &amp; Analysis (BSBA) (Obsolete)</v>
      </c>
      <c r="B148" s="2">
        <f>'UG Degrees'!B126</f>
        <v>4</v>
      </c>
      <c r="D148" s="2">
        <f>'UG Degrees'!D126</f>
        <v>0</v>
      </c>
      <c r="F148" s="2">
        <f>'UG Degrees'!F126</f>
        <v>0</v>
      </c>
      <c r="H148" s="2">
        <f>'UG Degrees'!H126</f>
        <v>0</v>
      </c>
      <c r="I148"/>
      <c r="J148" s="2">
        <f>'UG Degrees'!J126</f>
        <v>0</v>
      </c>
    </row>
    <row r="149" spans="1:10" ht="15.75">
      <c r="A149" s="2" t="str">
        <f>'UG Degrees'!A127</f>
        <v>  Supply Chain Management (Obsolete)</v>
      </c>
      <c r="B149" s="3">
        <f>'UG Degrees'!B127</f>
        <v>15</v>
      </c>
      <c r="D149" s="2">
        <f>'UG Degrees'!D127</f>
        <v>1</v>
      </c>
      <c r="F149" s="2">
        <f>'UG Degrees'!F127</f>
        <v>0</v>
      </c>
      <c r="H149" s="2">
        <f>'UG Degrees'!H127</f>
        <v>1</v>
      </c>
      <c r="I149"/>
      <c r="J149" s="2">
        <f>'UG Degrees'!J127</f>
        <v>0</v>
      </c>
    </row>
    <row r="150" spans="1:10" ht="15.75">
      <c r="A150" s="31" t="s">
        <v>107</v>
      </c>
      <c r="B150" s="32">
        <f>SUM(B146:B149)</f>
        <v>56</v>
      </c>
      <c r="C150" s="33"/>
      <c r="D150" s="32">
        <f>SUM(D146:D149)</f>
        <v>55</v>
      </c>
      <c r="E150" s="33"/>
      <c r="F150" s="32">
        <f>SUM(F146:F149)</f>
        <v>65</v>
      </c>
      <c r="G150" s="33"/>
      <c r="H150" s="32">
        <f>SUM(H146:H149)</f>
        <v>61</v>
      </c>
      <c r="I150" s="33"/>
      <c r="J150" s="32">
        <f>SUM(J146:J149)</f>
        <v>44</v>
      </c>
    </row>
    <row r="151" ht="15.75">
      <c r="I151"/>
    </row>
    <row r="152" spans="1:10" ht="15.75">
      <c r="A152" s="2" t="str">
        <f>'UG Degrees'!A128</f>
        <v>Business Information Systems (BSBA) (Obsolete)</v>
      </c>
      <c r="B152" s="2">
        <f>'UG Degrees'!B128</f>
        <v>0</v>
      </c>
      <c r="D152" s="2">
        <f>'UG Degrees'!D128</f>
        <v>1</v>
      </c>
      <c r="F152" s="2">
        <f>'UG Degrees'!F128</f>
        <v>0</v>
      </c>
      <c r="H152" s="2">
        <f>'UG Degrees'!H128</f>
        <v>0</v>
      </c>
      <c r="I152"/>
      <c r="J152" s="2">
        <f>'UG Degrees'!J128</f>
        <v>0</v>
      </c>
    </row>
    <row r="153" spans="1:10" ht="15.75">
      <c r="A153" s="36" t="s">
        <v>108</v>
      </c>
      <c r="B153" s="32">
        <f>SUM(B152:B152)</f>
        <v>0</v>
      </c>
      <c r="C153" s="33"/>
      <c r="D153" s="32">
        <f>SUM(D152:D152)</f>
        <v>1</v>
      </c>
      <c r="E153" s="33"/>
      <c r="F153" s="32">
        <f>SUM(F152:F152)</f>
        <v>0</v>
      </c>
      <c r="G153" s="33"/>
      <c r="H153" s="32">
        <f>SUM(H152:H152)</f>
        <v>0</v>
      </c>
      <c r="I153" s="33"/>
      <c r="J153" s="32">
        <f>SUM(J152:J152)</f>
        <v>0</v>
      </c>
    </row>
    <row r="154" spans="1:10" ht="15.75">
      <c r="A154" s="37"/>
      <c r="B154" s="10"/>
      <c r="C154" s="16"/>
      <c r="D154" s="10"/>
      <c r="E154" s="16"/>
      <c r="F154" s="10"/>
      <c r="G154" s="16"/>
      <c r="H154" s="10"/>
      <c r="I154"/>
      <c r="J154" s="10"/>
    </row>
    <row r="155" spans="1:10" ht="15.75">
      <c r="A155" s="2" t="str">
        <f>'UG Degrees'!A130</f>
        <v>Management (BSBA)</v>
      </c>
      <c r="B155" s="2">
        <f>'UG Degrees'!B130</f>
        <v>0</v>
      </c>
      <c r="D155" s="2">
        <f>'UG Degrees'!D130</f>
        <v>1</v>
      </c>
      <c r="F155" s="2">
        <f>'UG Degrees'!F130</f>
        <v>0</v>
      </c>
      <c r="H155" s="2">
        <f>'UG Degrees'!H130</f>
        <v>1</v>
      </c>
      <c r="I155"/>
      <c r="J155" s="2">
        <f>'UG Degrees'!J130</f>
        <v>2</v>
      </c>
    </row>
    <row r="156" spans="1:10" ht="15.75">
      <c r="A156" s="2" t="str">
        <f>'UG Degrees'!A132</f>
        <v>  General Management</v>
      </c>
      <c r="B156" s="2">
        <f>'UG Degrees'!B132</f>
        <v>43</v>
      </c>
      <c r="D156" s="2">
        <f>'UG Degrees'!D132</f>
        <v>45</v>
      </c>
      <c r="F156" s="2">
        <f>'UG Degrees'!F132</f>
        <v>35</v>
      </c>
      <c r="H156" s="2">
        <f>'UG Degrees'!H132</f>
        <v>60</v>
      </c>
      <c r="I156"/>
      <c r="J156" s="2">
        <f>'UG Degrees'!J132</f>
        <v>63</v>
      </c>
    </row>
    <row r="157" spans="1:10" ht="15.75">
      <c r="A157" s="2" t="str">
        <f>'UG Degrees'!A133</f>
        <v>  Human Resource Management</v>
      </c>
      <c r="B157" s="2">
        <f>'UG Degrees'!B133</f>
        <v>24</v>
      </c>
      <c r="D157" s="2">
        <f>'UG Degrees'!D133</f>
        <v>16</v>
      </c>
      <c r="F157" s="2">
        <f>'UG Degrees'!F133</f>
        <v>23</v>
      </c>
      <c r="H157" s="2">
        <f>'UG Degrees'!H133</f>
        <v>21</v>
      </c>
      <c r="I157"/>
      <c r="J157" s="2">
        <f>'UG Degrees'!J133</f>
        <v>27</v>
      </c>
    </row>
    <row r="158" spans="1:10" ht="15.75">
      <c r="A158" s="2" t="str">
        <f>'UG Degrees'!A134</f>
        <v>  International Management</v>
      </c>
      <c r="B158" s="2">
        <f>'UG Degrees'!B134</f>
        <v>4</v>
      </c>
      <c r="D158" s="2">
        <f>'UG Degrees'!D134</f>
        <v>10</v>
      </c>
      <c r="F158" s="2">
        <f>'UG Degrees'!F134</f>
        <v>10</v>
      </c>
      <c r="H158" s="2">
        <f>'UG Degrees'!H134</f>
        <v>2</v>
      </c>
      <c r="I158"/>
      <c r="J158" s="2">
        <f>'UG Degrees'!J134</f>
        <v>9</v>
      </c>
    </row>
    <row r="159" spans="1:10" ht="15.75">
      <c r="A159" s="2" t="str">
        <f>'UG Degrees'!A135</f>
        <v>Marketing (BSBA)</v>
      </c>
      <c r="B159" s="2">
        <f>'UG Degrees'!B135</f>
        <v>88</v>
      </c>
      <c r="D159" s="2">
        <f>'UG Degrees'!D135</f>
        <v>85</v>
      </c>
      <c r="F159" s="2">
        <f>'UG Degrees'!F135</f>
        <v>97</v>
      </c>
      <c r="H159" s="2">
        <f>'UG Degrees'!H135</f>
        <v>83</v>
      </c>
      <c r="I159"/>
      <c r="J159" s="2">
        <f>'UG Degrees'!J135</f>
        <v>72</v>
      </c>
    </row>
    <row r="160" spans="1:10" ht="15.75">
      <c r="A160" s="31" t="s">
        <v>138</v>
      </c>
      <c r="B160" s="35">
        <f>SUM(B155:B159)</f>
        <v>159</v>
      </c>
      <c r="C160" s="33"/>
      <c r="D160" s="35">
        <f>SUM(D155:D159)</f>
        <v>157</v>
      </c>
      <c r="E160" s="33"/>
      <c r="F160" s="35">
        <f>SUM(F155:F159)</f>
        <v>165</v>
      </c>
      <c r="G160" s="33"/>
      <c r="H160" s="35">
        <f>SUM(H155:H159)</f>
        <v>167</v>
      </c>
      <c r="I160" s="33"/>
      <c r="J160" s="35">
        <f>SUM(J155:J159)</f>
        <v>173</v>
      </c>
    </row>
    <row r="161" spans="1:11" ht="15.75">
      <c r="A161" s="34"/>
      <c r="B161" s="63"/>
      <c r="C161" s="16"/>
      <c r="D161" s="63"/>
      <c r="E161" s="16"/>
      <c r="F161" s="63"/>
      <c r="G161" s="16"/>
      <c r="H161" s="63"/>
      <c r="I161" s="16"/>
      <c r="J161" s="63"/>
      <c r="K161" s="17"/>
    </row>
    <row r="162" spans="1:10" ht="15.75">
      <c r="A162" s="2" t="str">
        <f>'UG Degrees'!A137</f>
        <v>Supply Chain Management (BSBA)</v>
      </c>
      <c r="B162" s="3" t="str">
        <f>'UG Degrees'!B137</f>
        <v>---</v>
      </c>
      <c r="C162" s="38"/>
      <c r="D162" s="3">
        <f>'UG Degrees'!D137</f>
        <v>10</v>
      </c>
      <c r="E162" s="38"/>
      <c r="F162" s="3">
        <f>'UG Degrees'!F137</f>
        <v>17</v>
      </c>
      <c r="G162" s="38"/>
      <c r="H162" s="3">
        <f>'UG Degrees'!H137</f>
        <v>20</v>
      </c>
      <c r="I162" s="66"/>
      <c r="J162" s="3">
        <f>'UG Degrees'!J137</f>
        <v>20</v>
      </c>
    </row>
    <row r="163" spans="1:10" ht="15.75">
      <c r="A163" s="2" t="str">
        <f>'UG Degrees'!A138</f>
        <v>  Logistics</v>
      </c>
      <c r="B163" s="3" t="str">
        <f>'UG Degrees'!B138</f>
        <v>---</v>
      </c>
      <c r="C163" s="38"/>
      <c r="D163" s="3">
        <f>'UG Degrees'!D138</f>
        <v>1</v>
      </c>
      <c r="E163" s="38"/>
      <c r="F163" s="3">
        <f>'UG Degrees'!F138</f>
        <v>3</v>
      </c>
      <c r="G163" s="38"/>
      <c r="H163" s="3">
        <f>'UG Degrees'!H138</f>
        <v>5</v>
      </c>
      <c r="I163" s="66"/>
      <c r="J163" s="3">
        <f>'UG Degrees'!J138</f>
        <v>5</v>
      </c>
    </row>
    <row r="164" spans="1:10" ht="15.75">
      <c r="A164" s="31" t="s">
        <v>137</v>
      </c>
      <c r="B164" s="32">
        <f>SUM(B162:B163)</f>
        <v>0</v>
      </c>
      <c r="C164" s="33"/>
      <c r="D164" s="32">
        <f>SUM(D162:D163)</f>
        <v>11</v>
      </c>
      <c r="E164" s="32"/>
      <c r="F164" s="32">
        <f>SUM(F162:F163)</f>
        <v>20</v>
      </c>
      <c r="G164" s="33"/>
      <c r="H164" s="32">
        <f>SUM(H162:H163)</f>
        <v>25</v>
      </c>
      <c r="I164" s="33"/>
      <c r="J164" s="32">
        <f>SUM(J162:J163)</f>
        <v>25</v>
      </c>
    </row>
    <row r="165" spans="2:10" ht="15.75">
      <c r="B165" s="9"/>
      <c r="D165" s="9"/>
      <c r="F165" s="9"/>
      <c r="H165" s="9"/>
      <c r="I165"/>
      <c r="J165" s="9"/>
    </row>
    <row r="166" spans="1:10" ht="15.75">
      <c r="A166" s="2" t="str">
        <f>'UG Degrees'!A140</f>
        <v>COLLEGE TOTAL</v>
      </c>
      <c r="B166" s="2">
        <f>'UG Degrees'!B140</f>
        <v>315</v>
      </c>
      <c r="D166" s="2">
        <f>'UG Degrees'!D140</f>
        <v>314</v>
      </c>
      <c r="F166" s="2">
        <f>'UG Degrees'!F140</f>
        <v>322</v>
      </c>
      <c r="H166" s="2">
        <f>'UG Degrees'!H140</f>
        <v>314</v>
      </c>
      <c r="I166"/>
      <c r="J166" s="2">
        <f>'UG Degrees'!J140</f>
        <v>321</v>
      </c>
    </row>
    <row r="167" ht="15.75">
      <c r="I167"/>
    </row>
    <row r="168" spans="1:10" ht="15.75">
      <c r="A168" s="4"/>
      <c r="B168" s="24"/>
      <c r="D168" s="24"/>
      <c r="F168" s="24"/>
      <c r="H168" s="24"/>
      <c r="I168"/>
      <c r="J168" s="24"/>
    </row>
    <row r="169" spans="1:10" ht="15.75">
      <c r="A169" s="2"/>
      <c r="B169" s="24"/>
      <c r="D169" s="24"/>
      <c r="F169" s="24"/>
      <c r="H169" s="24"/>
      <c r="I169" s="6"/>
      <c r="J169" s="24"/>
    </row>
    <row r="170" spans="1:10" ht="15.75">
      <c r="A170" s="2" t="str">
        <f>'UG Degrees'!A144</f>
        <v>College of Education and Human Services</v>
      </c>
      <c r="B170" s="18"/>
      <c r="C170" s="18"/>
      <c r="D170" s="18"/>
      <c r="E170" s="18"/>
      <c r="F170" s="18"/>
      <c r="G170" s="18"/>
      <c r="H170" s="18"/>
      <c r="I170" s="1"/>
      <c r="J170" s="18"/>
    </row>
    <row r="171" spans="1:11" s="17" customFormat="1" ht="15.75">
      <c r="A171" s="2"/>
      <c r="B171" s="19"/>
      <c r="C171" s="19"/>
      <c r="D171" s="19"/>
      <c r="E171" s="19"/>
      <c r="F171" s="19"/>
      <c r="G171" s="19"/>
      <c r="H171" s="19"/>
      <c r="I171" s="3"/>
      <c r="J171" s="19"/>
      <c r="K171"/>
    </row>
    <row r="172" spans="1:10" ht="15.75">
      <c r="A172" s="2" t="str">
        <f>'UG Degrees'!A146</f>
        <v>Degree Program</v>
      </c>
      <c r="B172" s="23"/>
      <c r="C172" s="20"/>
      <c r="D172" s="23"/>
      <c r="E172" s="20"/>
      <c r="F172" s="23"/>
      <c r="G172" s="20"/>
      <c r="H172" s="23"/>
      <c r="I172" s="7"/>
      <c r="J172" s="23"/>
    </row>
    <row r="173" spans="1:10" ht="15.75">
      <c r="A173" s="2" t="str">
        <f>'UG Degrees'!A147</f>
        <v>  Concentration</v>
      </c>
      <c r="B173" s="2" t="str">
        <f>'UG Degrees'!B147</f>
        <v>2006-07</v>
      </c>
      <c r="C173" s="27"/>
      <c r="D173" s="2" t="str">
        <f>'UG Degrees'!D147</f>
        <v>2007-08</v>
      </c>
      <c r="E173" s="27"/>
      <c r="F173" s="2" t="str">
        <f>'UG Degrees'!F147</f>
        <v>2008-09</v>
      </c>
      <c r="G173" s="27"/>
      <c r="H173" s="2" t="str">
        <f>'UG Degrees'!H147</f>
        <v>2009-10</v>
      </c>
      <c r="I173"/>
      <c r="J173" s="2" t="str">
        <f>'UG Degrees'!J147</f>
        <v>2010-11</v>
      </c>
    </row>
    <row r="174" spans="1:10" ht="15.75">
      <c r="A174" s="2"/>
      <c r="B174" s="9"/>
      <c r="D174" s="9"/>
      <c r="F174" s="9"/>
      <c r="H174" s="9"/>
      <c r="I174"/>
      <c r="J174" s="9"/>
    </row>
    <row r="175" spans="1:10" ht="15.75">
      <c r="A175" s="2" t="str">
        <f>'UG Degrees'!A149</f>
        <v>Criminal Justice (BS)</v>
      </c>
      <c r="B175" s="3">
        <f>'UG Degrees'!B149</f>
        <v>73</v>
      </c>
      <c r="D175" s="2">
        <f>'UG Degrees'!D149</f>
        <v>73</v>
      </c>
      <c r="F175" s="2">
        <f>'UG Degrees'!F149</f>
        <v>85</v>
      </c>
      <c r="H175" s="2">
        <f>'UG Degrees'!H149</f>
        <v>78</v>
      </c>
      <c r="I175"/>
      <c r="J175" s="2">
        <f>'UG Degrees'!J149</f>
        <v>86</v>
      </c>
    </row>
    <row r="176" spans="1:10" ht="15.75">
      <c r="A176" s="2" t="str">
        <f>'UG Degrees'!A150</f>
        <v>  Generalist (Obsolete)</v>
      </c>
      <c r="B176" s="2">
        <f>'UG Degrees'!B150</f>
        <v>23</v>
      </c>
      <c r="D176" s="2">
        <f>'UG Degrees'!D150</f>
        <v>4</v>
      </c>
      <c r="F176" s="2">
        <f>'UG Degrees'!F150</f>
        <v>1</v>
      </c>
      <c r="H176" s="2">
        <f>'UG Degrees'!H150</f>
        <v>1</v>
      </c>
      <c r="I176"/>
      <c r="J176" s="2">
        <f>'UG Degrees'!J150</f>
        <v>0</v>
      </c>
    </row>
    <row r="177" spans="1:10" ht="15.75">
      <c r="A177" s="2" t="str">
        <f>'UG Degrees'!A151</f>
        <v>  Juvenile Justice (Obsolete)</v>
      </c>
      <c r="B177" s="2">
        <f>'UG Degrees'!B151</f>
        <v>1</v>
      </c>
      <c r="D177" s="2">
        <f>'UG Degrees'!D151</f>
        <v>0</v>
      </c>
      <c r="F177" s="2">
        <f>'UG Degrees'!F151</f>
        <v>0</v>
      </c>
      <c r="H177" s="2">
        <f>'UG Degrees'!H151</f>
        <v>0</v>
      </c>
      <c r="I177"/>
      <c r="J177" s="2">
        <f>'UG Degrees'!J151</f>
        <v>0</v>
      </c>
    </row>
    <row r="178" spans="1:10" ht="15.75">
      <c r="A178" s="2" t="str">
        <f>'UG Degrees'!A152</f>
        <v>  Juvenile &amp; Adult Corrections (Obsolete)</v>
      </c>
      <c r="B178" s="2">
        <f>'UG Degrees'!B152</f>
        <v>1</v>
      </c>
      <c r="D178" s="2">
        <f>'UG Degrees'!D152</f>
        <v>3</v>
      </c>
      <c r="F178" s="2">
        <f>'UG Degrees'!F152</f>
        <v>0</v>
      </c>
      <c r="H178" s="2">
        <f>'UG Degrees'!H152</f>
        <v>0</v>
      </c>
      <c r="I178"/>
      <c r="J178" s="2">
        <f>'UG Degrees'!J152</f>
        <v>0</v>
      </c>
    </row>
    <row r="179" spans="1:10" ht="15.75">
      <c r="A179" s="2" t="str">
        <f>'UG Degrees'!A153</f>
        <v>  Law Enforcement (Obsolete)</v>
      </c>
      <c r="B179" s="2">
        <f>'UG Degrees'!B153</f>
        <v>17</v>
      </c>
      <c r="D179" s="2">
        <f>'UG Degrees'!D153</f>
        <v>2</v>
      </c>
      <c r="F179" s="2">
        <f>'UG Degrees'!F153</f>
        <v>0</v>
      </c>
      <c r="H179" s="2">
        <f>'UG Degrees'!H153</f>
        <v>1</v>
      </c>
      <c r="I179"/>
      <c r="J179" s="2">
        <f>'UG Degrees'!J153</f>
        <v>0</v>
      </c>
    </row>
    <row r="180" spans="1:10" ht="15.75">
      <c r="A180" s="31" t="s">
        <v>109</v>
      </c>
      <c r="B180" s="32">
        <f>SUM(B175:B179)</f>
        <v>115</v>
      </c>
      <c r="C180" s="33"/>
      <c r="D180" s="32">
        <f>SUM(D175:D179)</f>
        <v>82</v>
      </c>
      <c r="E180" s="33"/>
      <c r="F180" s="32">
        <f>SUM(F175:F179)</f>
        <v>86</v>
      </c>
      <c r="G180" s="33"/>
      <c r="H180" s="32">
        <f>SUM(H175:H179)</f>
        <v>80</v>
      </c>
      <c r="I180" s="33"/>
      <c r="J180" s="32">
        <f>SUM(J175:J179)</f>
        <v>86</v>
      </c>
    </row>
    <row r="181" spans="1:11" ht="15.75">
      <c r="A181" s="34"/>
      <c r="B181" s="10"/>
      <c r="C181" s="16"/>
      <c r="D181" s="10"/>
      <c r="E181" s="16"/>
      <c r="F181" s="10"/>
      <c r="G181" s="16"/>
      <c r="H181" s="10"/>
      <c r="I181" s="16"/>
      <c r="J181" s="10"/>
      <c r="K181" s="17"/>
    </row>
    <row r="182" spans="1:10" ht="15.75">
      <c r="A182" s="2" t="str">
        <f>'UG Degrees'!A155</f>
        <v>Excersise Science (BS)</v>
      </c>
      <c r="B182" s="3">
        <f>'UG Degrees'!B155</f>
        <v>8</v>
      </c>
      <c r="C182" s="38"/>
      <c r="D182" s="3">
        <f>'UG Degrees'!D155</f>
        <v>7</v>
      </c>
      <c r="E182" s="38"/>
      <c r="F182" s="3">
        <f>'UG Degrees'!F155</f>
        <v>20</v>
      </c>
      <c r="G182" s="38"/>
      <c r="H182" s="3">
        <f>'UG Degrees'!H155</f>
        <v>30</v>
      </c>
      <c r="I182" s="66"/>
      <c r="J182" s="3">
        <f>'UG Degrees'!J155</f>
        <v>21</v>
      </c>
    </row>
    <row r="183" spans="1:10" ht="15.75">
      <c r="A183" s="31" t="s">
        <v>139</v>
      </c>
      <c r="B183" s="32">
        <f>SUM(B182)</f>
        <v>8</v>
      </c>
      <c r="C183" s="33"/>
      <c r="D183" s="32">
        <f>SUM(D182)</f>
        <v>7</v>
      </c>
      <c r="E183" s="33"/>
      <c r="F183" s="32">
        <f>SUM(F182)</f>
        <v>20</v>
      </c>
      <c r="G183" s="33"/>
      <c r="H183" s="32">
        <f>SUM(H182)</f>
        <v>30</v>
      </c>
      <c r="I183" s="33"/>
      <c r="J183" s="32">
        <f>SUM(J182)</f>
        <v>21</v>
      </c>
    </row>
    <row r="184" spans="1:11" ht="15.75">
      <c r="A184" s="65"/>
      <c r="B184" s="10"/>
      <c r="C184" s="16"/>
      <c r="D184" s="10"/>
      <c r="E184" s="16"/>
      <c r="F184" s="10"/>
      <c r="G184" s="16"/>
      <c r="H184" s="10"/>
      <c r="I184" s="17"/>
      <c r="J184" s="10"/>
      <c r="K184" s="17"/>
    </row>
    <row r="185" spans="1:10" ht="15.75">
      <c r="A185" s="2" t="str">
        <f>'UG Degrees'!A157</f>
        <v>Social Work (BSW)</v>
      </c>
      <c r="B185" s="2">
        <f>'UG Degrees'!B157</f>
        <v>52</v>
      </c>
      <c r="D185" s="2">
        <f>'UG Degrees'!D157</f>
        <v>69</v>
      </c>
      <c r="F185" s="2">
        <f>'UG Degrees'!F157</f>
        <v>49</v>
      </c>
      <c r="H185" s="2">
        <f>'UG Degrees'!H157</f>
        <v>50</v>
      </c>
      <c r="I185"/>
      <c r="J185" s="2">
        <f>'UG Degrees'!J157</f>
        <v>37</v>
      </c>
    </row>
    <row r="186" spans="1:10" ht="15.75">
      <c r="A186" s="31" t="s">
        <v>110</v>
      </c>
      <c r="B186" s="32">
        <f>SUM(B185:B185)</f>
        <v>52</v>
      </c>
      <c r="C186" s="33"/>
      <c r="D186" s="32">
        <f>SUM(D185:D185)</f>
        <v>69</v>
      </c>
      <c r="E186" s="33"/>
      <c r="F186" s="32">
        <f>SUM(F185:F185)</f>
        <v>49</v>
      </c>
      <c r="G186" s="33"/>
      <c r="H186" s="32">
        <f>SUM(H185:H185)</f>
        <v>50</v>
      </c>
      <c r="I186" s="33"/>
      <c r="J186" s="32">
        <f>SUM(J185:J185)</f>
        <v>37</v>
      </c>
    </row>
    <row r="187" spans="1:10" ht="15.75">
      <c r="A187" s="2"/>
      <c r="B187" s="9"/>
      <c r="D187" s="9"/>
      <c r="F187" s="9"/>
      <c r="H187" s="9"/>
      <c r="I187"/>
      <c r="J187" s="9"/>
    </row>
    <row r="188" spans="1:11" ht="15.75">
      <c r="A188" s="2" t="str">
        <f>'UG Degrees'!A159</f>
        <v>Elementary Education (BSEd)</v>
      </c>
      <c r="B188" s="9"/>
      <c r="D188" s="9"/>
      <c r="F188" s="9"/>
      <c r="H188" s="9"/>
      <c r="I188"/>
      <c r="J188" s="9"/>
      <c r="K188" s="17"/>
    </row>
    <row r="189" spans="1:10" ht="15.75">
      <c r="A189" s="2" t="str">
        <f>'UG Degrees'!A160</f>
        <v>  Elementary Education</v>
      </c>
      <c r="B189" s="2">
        <f>'UG Degrees'!B160</f>
        <v>180</v>
      </c>
      <c r="D189" s="2">
        <f>'UG Degrees'!D160</f>
        <v>148</v>
      </c>
      <c r="F189" s="2">
        <f>'UG Degrees'!F160</f>
        <v>151</v>
      </c>
      <c r="H189" s="2">
        <f>'UG Degrees'!H160</f>
        <v>129</v>
      </c>
      <c r="I189"/>
      <c r="J189" s="23">
        <f>'UG Degrees'!J160</f>
        <v>149</v>
      </c>
    </row>
    <row r="190" spans="1:11" s="17" customFormat="1" ht="15.75">
      <c r="A190" s="2" t="str">
        <f>'UG Degrees'!A161</f>
        <v>  Environmental Education</v>
      </c>
      <c r="B190" s="2">
        <f>'UG Degrees'!B161</f>
        <v>8</v>
      </c>
      <c r="C190" s="15"/>
      <c r="D190" s="2">
        <f>'UG Degrees'!D161</f>
        <v>2</v>
      </c>
      <c r="E190" s="15"/>
      <c r="F190" s="2">
        <f>'UG Degrees'!F161</f>
        <v>3</v>
      </c>
      <c r="G190" s="15"/>
      <c r="H190" s="2">
        <f>'UG Degrees'!H161</f>
        <v>1</v>
      </c>
      <c r="I190"/>
      <c r="J190" s="2">
        <f>'UG Degrees'!J161</f>
        <v>4</v>
      </c>
      <c r="K190"/>
    </row>
    <row r="191" spans="1:10" ht="15.75">
      <c r="A191" s="2" t="str">
        <f>'UG Degrees'!A162</f>
        <v>  Mathematics</v>
      </c>
      <c r="B191" s="2">
        <f>'UG Degrees'!B162</f>
        <v>3</v>
      </c>
      <c r="D191" s="2">
        <f>'UG Degrees'!D162</f>
        <v>10</v>
      </c>
      <c r="F191" s="2">
        <f>'UG Degrees'!F162</f>
        <v>4</v>
      </c>
      <c r="H191" s="2">
        <f>'UG Degrees'!H162</f>
        <v>3</v>
      </c>
      <c r="I191"/>
      <c r="J191" s="2">
        <f>'UG Degrees'!J162</f>
        <v>6</v>
      </c>
    </row>
    <row r="192" spans="1:11" s="17" customFormat="1" ht="15.75">
      <c r="A192" s="2" t="str">
        <f>'UG Degrees'!A163</f>
        <v>  Sociology</v>
      </c>
      <c r="B192" s="2">
        <f>'UG Degrees'!B163</f>
        <v>1</v>
      </c>
      <c r="C192" s="15"/>
      <c r="D192" s="2">
        <f>'UG Degrees'!D163</f>
        <v>0</v>
      </c>
      <c r="E192" s="15"/>
      <c r="F192" s="2">
        <f>'UG Degrees'!F163</f>
        <v>0</v>
      </c>
      <c r="G192" s="15"/>
      <c r="H192" s="2">
        <f>'UG Degrees'!H163</f>
        <v>0</v>
      </c>
      <c r="I192"/>
      <c r="J192" s="2">
        <f>'UG Degrees'!J163</f>
        <v>0</v>
      </c>
      <c r="K192"/>
    </row>
    <row r="193" spans="1:11" s="17" customFormat="1" ht="15.75">
      <c r="A193" s="2" t="str">
        <f>'UG Degrees'!A164</f>
        <v>  Special Education</v>
      </c>
      <c r="B193" s="2">
        <f>'UG Degrees'!B164</f>
        <v>0</v>
      </c>
      <c r="C193" s="15"/>
      <c r="D193" s="2">
        <f>'UG Degrees'!D164</f>
        <v>8</v>
      </c>
      <c r="E193" s="15"/>
      <c r="F193" s="2">
        <f>'UG Degrees'!F164</f>
        <v>18</v>
      </c>
      <c r="G193" s="15"/>
      <c r="H193" s="2">
        <f>'UG Degrees'!H164</f>
        <v>33</v>
      </c>
      <c r="I193"/>
      <c r="J193" s="2">
        <f>'UG Degrees'!J164</f>
        <v>18</v>
      </c>
      <c r="K193"/>
    </row>
    <row r="194" spans="1:10" ht="15.75">
      <c r="A194" s="2" t="str">
        <f>'UG Degrees'!A165</f>
        <v>  TESOL</v>
      </c>
      <c r="B194" s="3">
        <f>'UG Degrees'!B165</f>
        <v>1</v>
      </c>
      <c r="C194" s="38"/>
      <c r="D194" s="3">
        <f>'UG Degrees'!D165</f>
        <v>0</v>
      </c>
      <c r="E194" s="38"/>
      <c r="F194" s="3">
        <f>'UG Degrees'!F165</f>
        <v>0</v>
      </c>
      <c r="G194" s="38"/>
      <c r="H194" s="3">
        <f>'UG Degrees'!H165</f>
        <v>0</v>
      </c>
      <c r="I194" s="66"/>
      <c r="J194" s="3">
        <f>'UG Degrees'!J165</f>
        <v>0</v>
      </c>
    </row>
    <row r="195" spans="1:11" s="17" customFormat="1" ht="15.75">
      <c r="A195" s="31" t="s">
        <v>111</v>
      </c>
      <c r="B195" s="32">
        <f>SUM(B189:B194)</f>
        <v>193</v>
      </c>
      <c r="C195" s="33"/>
      <c r="D195" s="32">
        <f>SUM(D189:D194)</f>
        <v>168</v>
      </c>
      <c r="E195" s="33"/>
      <c r="F195" s="32">
        <f>SUM(F189:F194)</f>
        <v>176</v>
      </c>
      <c r="G195" s="33"/>
      <c r="H195" s="32">
        <f>SUM(H189:H194)</f>
        <v>166</v>
      </c>
      <c r="I195" s="33"/>
      <c r="J195" s="32">
        <f>SUM(J189:J194)</f>
        <v>177</v>
      </c>
      <c r="K195"/>
    </row>
    <row r="196" ht="15.75">
      <c r="I196"/>
    </row>
    <row r="197" spans="1:10" ht="15.75">
      <c r="A197" s="2" t="str">
        <f>'UG Degrees'!A167</f>
        <v>COLLEGE TOTAL</v>
      </c>
      <c r="B197" s="2">
        <f>'UG Degrees'!B167</f>
        <v>368</v>
      </c>
      <c r="D197" s="2">
        <f>'UG Degrees'!D167</f>
        <v>326</v>
      </c>
      <c r="F197" s="2">
        <f>'UG Degrees'!F167</f>
        <v>331</v>
      </c>
      <c r="H197" s="2">
        <f>'UG Degrees'!H167</f>
        <v>326</v>
      </c>
      <c r="I197"/>
      <c r="J197" s="2">
        <f>'UG Degrees'!J167</f>
        <v>321</v>
      </c>
    </row>
    <row r="198" spans="1:9" ht="15.75">
      <c r="A198" s="2"/>
      <c r="I198"/>
    </row>
    <row r="199" spans="1:9" ht="15.75">
      <c r="A199" s="2" t="str">
        <f>'UG Degrees'!A169</f>
        <v>UNDERGRADUATE DEGREES</v>
      </c>
      <c r="I199"/>
    </row>
    <row r="200" spans="1:10" ht="15.75">
      <c r="A200" s="2" t="str">
        <f>'UG Degrees'!A170</f>
        <v>  BA</v>
      </c>
      <c r="B200" s="2">
        <f>'UG Degrees'!B170</f>
        <v>402</v>
      </c>
      <c r="D200" s="2">
        <f>'UG Degrees'!D170</f>
        <v>406</v>
      </c>
      <c r="F200" s="2">
        <f>'UG Degrees'!F170</f>
        <v>400</v>
      </c>
      <c r="H200" s="2">
        <f>'UG Degrees'!H170</f>
        <v>404</v>
      </c>
      <c r="J200" s="2">
        <f>'UG Degrees'!J170</f>
        <v>388</v>
      </c>
    </row>
    <row r="201" spans="1:10" ht="15.75">
      <c r="A201" s="2" t="str">
        <f>'UG Degrees'!A171</f>
        <v>  BS</v>
      </c>
      <c r="B201" s="2">
        <f>'UG Degrees'!B171</f>
        <v>312</v>
      </c>
      <c r="D201" s="2">
        <f>'UG Degrees'!D171</f>
        <v>255</v>
      </c>
      <c r="F201" s="2">
        <f>'UG Degrees'!F171</f>
        <v>292</v>
      </c>
      <c r="H201" s="2">
        <f>'UG Degrees'!H171</f>
        <v>266</v>
      </c>
      <c r="I201"/>
      <c r="J201" s="2">
        <f>'UG Degrees'!J171</f>
        <v>293</v>
      </c>
    </row>
    <row r="202" spans="1:10" ht="15.75">
      <c r="A202" s="2" t="str">
        <f>'UG Degrees'!A172</f>
        <v>  BSBA</v>
      </c>
      <c r="B202" s="2">
        <f>'UG Degrees'!B172</f>
        <v>315</v>
      </c>
      <c r="D202" s="2">
        <f>'UG Degrees'!D172</f>
        <v>325</v>
      </c>
      <c r="F202" s="2">
        <f>'UG Degrees'!F172</f>
        <v>342</v>
      </c>
      <c r="H202" s="2">
        <f>'UG Degrees'!H172</f>
        <v>339</v>
      </c>
      <c r="I202"/>
      <c r="J202" s="2">
        <f>'UG Degrees'!J172</f>
        <v>346</v>
      </c>
    </row>
    <row r="203" spans="1:10" ht="15.75">
      <c r="A203" s="2" t="str">
        <f>'UG Degrees'!A173</f>
        <v>  BSW</v>
      </c>
      <c r="B203" s="2">
        <f>'UG Degrees'!B173</f>
        <v>52</v>
      </c>
      <c r="C203" s="30"/>
      <c r="D203" s="2">
        <f>'UG Degrees'!D173</f>
        <v>69</v>
      </c>
      <c r="E203" s="30"/>
      <c r="F203" s="2">
        <f>'UG Degrees'!F173</f>
        <v>49</v>
      </c>
      <c r="G203" s="30"/>
      <c r="H203" s="2">
        <f>'UG Degrees'!H173</f>
        <v>50</v>
      </c>
      <c r="I203"/>
      <c r="J203" s="2">
        <f>'UG Degrees'!J173</f>
        <v>37</v>
      </c>
    </row>
    <row r="204" spans="1:10" ht="15.75">
      <c r="A204" s="2" t="str">
        <f>'UG Degrees'!A174</f>
        <v>  BSEd</v>
      </c>
      <c r="B204" s="2">
        <f>'UG Degrees'!B174</f>
        <v>230</v>
      </c>
      <c r="D204" s="2">
        <f>'UG Degrees'!D174</f>
        <v>202</v>
      </c>
      <c r="F204" s="2">
        <f>'UG Degrees'!F174</f>
        <v>201</v>
      </c>
      <c r="H204" s="2">
        <f>'UG Degrees'!H174</f>
        <v>201</v>
      </c>
      <c r="I204"/>
      <c r="J204" s="2">
        <f>'UG Degrees'!J174</f>
        <v>204</v>
      </c>
    </row>
    <row r="205" spans="1:10" ht="15.75">
      <c r="A205" s="29"/>
      <c r="B205" s="14"/>
      <c r="C205" s="30"/>
      <c r="D205" s="14"/>
      <c r="E205" s="30"/>
      <c r="F205" s="14"/>
      <c r="G205" s="30"/>
      <c r="H205" s="14"/>
      <c r="I205"/>
      <c r="J205" s="14"/>
    </row>
    <row r="206" spans="1:10" ht="15.75">
      <c r="A206" s="2" t="str">
        <f>'UG Degrees'!A176</f>
        <v>Certificate</v>
      </c>
      <c r="B206" s="14"/>
      <c r="C206" s="30"/>
      <c r="D206" s="14"/>
      <c r="E206" s="30"/>
      <c r="F206" s="14"/>
      <c r="G206" s="30"/>
      <c r="H206" s="14"/>
      <c r="I206"/>
      <c r="J206" s="14"/>
    </row>
    <row r="207" spans="1:10" ht="15.75">
      <c r="A207" s="2" t="str">
        <f>'UG Degrees'!A177</f>
        <v>Geographic Information Systems</v>
      </c>
      <c r="B207" s="2">
        <f>'UG Degrees'!B177</f>
        <v>21</v>
      </c>
      <c r="D207" s="2">
        <f>'UG Degrees'!D177</f>
        <v>22</v>
      </c>
      <c r="F207" s="2">
        <f>'UG Degrees'!F177</f>
        <v>25</v>
      </c>
      <c r="H207" s="2">
        <f>'UG Degrees'!H177</f>
        <v>14</v>
      </c>
      <c r="I207"/>
      <c r="J207" s="2">
        <f>'UG Degrees'!J177</f>
        <v>22</v>
      </c>
    </row>
    <row r="208" spans="1:10" ht="15.75">
      <c r="A208" s="2"/>
      <c r="B208" s="9"/>
      <c r="D208" s="9"/>
      <c r="F208" s="9"/>
      <c r="H208" s="9"/>
      <c r="I208"/>
      <c r="J208" s="9"/>
    </row>
    <row r="209" spans="1:10" ht="15.75">
      <c r="A209" s="2"/>
      <c r="B209" s="9"/>
      <c r="D209" s="9"/>
      <c r="F209" s="9"/>
      <c r="H209" s="9"/>
      <c r="I209"/>
      <c r="J209" s="9"/>
    </row>
    <row r="210" spans="1:10" ht="15.75">
      <c r="A210" s="2" t="str">
        <f>'UG Degrees'!A179</f>
        <v>TOTAL</v>
      </c>
      <c r="B210" s="2">
        <f>'UG Degrees'!B179</f>
        <v>1332</v>
      </c>
      <c r="C210" s="30"/>
      <c r="D210" s="2">
        <f>'UG Degrees'!D179</f>
        <v>1279</v>
      </c>
      <c r="E210" s="30"/>
      <c r="F210" s="2">
        <f>'UG Degrees'!F179</f>
        <v>1309</v>
      </c>
      <c r="G210" s="30"/>
      <c r="H210" s="2">
        <f>'UG Degrees'!H179</f>
        <v>1274</v>
      </c>
      <c r="I210" s="2"/>
      <c r="J210" s="2">
        <f>'UG Degrees'!J179</f>
        <v>1290</v>
      </c>
    </row>
    <row r="211" spans="2:10" ht="15.75">
      <c r="B211" s="23"/>
      <c r="C211" s="23"/>
      <c r="D211" s="24"/>
      <c r="E211" s="23"/>
      <c r="F211" s="24"/>
      <c r="G211" s="23"/>
      <c r="H211" s="24"/>
      <c r="I211" s="2"/>
      <c r="J211" s="24"/>
    </row>
    <row r="212" spans="1:10" ht="15.75">
      <c r="A212" s="2"/>
      <c r="B212" s="23"/>
      <c r="C212" s="24"/>
      <c r="D212" s="23"/>
      <c r="E212" s="23"/>
      <c r="F212" s="24"/>
      <c r="G212" s="23"/>
      <c r="H212" s="24"/>
      <c r="I212" s="2"/>
      <c r="J212" s="24"/>
    </row>
    <row r="213" spans="1:10" ht="15.75">
      <c r="A213" s="2"/>
      <c r="B213" s="23"/>
      <c r="C213" s="24"/>
      <c r="D213" s="23"/>
      <c r="E213" s="23"/>
      <c r="F213" s="24"/>
      <c r="G213" s="23"/>
      <c r="H213" s="24"/>
      <c r="I213"/>
      <c r="J213" s="24"/>
    </row>
    <row r="214" ht="15.75">
      <c r="I214"/>
    </row>
    <row r="215" ht="15.75">
      <c r="I215"/>
    </row>
    <row r="216" spans="1:9" ht="15.75">
      <c r="A216" s="2" t="s">
        <v>56</v>
      </c>
      <c r="I216"/>
    </row>
    <row r="217" ht="15.75">
      <c r="I217" s="5"/>
    </row>
    <row r="218" spans="1:10" ht="15.75">
      <c r="A218" s="12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1" ht="15.75">
      <c r="A219" s="12"/>
      <c r="B219" s="25"/>
      <c r="C219" s="25"/>
      <c r="D219" s="25"/>
      <c r="E219" s="25"/>
      <c r="F219" s="25"/>
      <c r="G219" s="25"/>
      <c r="H219" s="25"/>
      <c r="I219" s="25"/>
      <c r="J219" s="25"/>
      <c r="K219" s="5"/>
    </row>
    <row r="220" spans="1:11" ht="15.75">
      <c r="A220" s="12"/>
      <c r="B220" s="25"/>
      <c r="C220" s="25"/>
      <c r="D220" s="25"/>
      <c r="E220" s="25"/>
      <c r="F220" s="25"/>
      <c r="G220" s="25"/>
      <c r="H220" s="25"/>
      <c r="I220" s="25"/>
      <c r="J220" s="25"/>
      <c r="K220" s="5"/>
    </row>
    <row r="221" ht="15.75">
      <c r="A221" s="12"/>
    </row>
    <row r="222" spans="1:11" ht="15.75">
      <c r="A222" s="12"/>
      <c r="B222" s="25"/>
      <c r="C222" s="25"/>
      <c r="D222" s="25"/>
      <c r="E222" s="25"/>
      <c r="F222" s="25"/>
      <c r="G222" s="25"/>
      <c r="H222" s="25"/>
      <c r="I222" s="25"/>
      <c r="J222" s="25"/>
      <c r="K222" s="5"/>
    </row>
    <row r="223" spans="1:11" ht="15.75">
      <c r="A223" s="12"/>
      <c r="B223" s="25"/>
      <c r="C223" s="25"/>
      <c r="D223" s="25"/>
      <c r="E223" s="25"/>
      <c r="F223" s="25"/>
      <c r="G223" s="25"/>
      <c r="H223" s="25"/>
      <c r="I223" s="25"/>
      <c r="J223" s="25"/>
      <c r="K223" s="5"/>
    </row>
    <row r="224" ht="15.75">
      <c r="L224" s="5"/>
    </row>
    <row r="225" ht="15.75">
      <c r="L225" s="5"/>
    </row>
    <row r="226" ht="15.75">
      <c r="A226" s="2"/>
    </row>
  </sheetData>
  <sheetProtection/>
  <printOptions/>
  <pageMargins left="0.78" right="0.5" top="0.5" bottom="0.5" header="0.21" footer="0"/>
  <pageSetup horizontalDpi="300" verticalDpi="300" orientation="portrait" scale="64" r:id="rId1"/>
  <rowBreaks count="3" manualBreakCount="3">
    <brk id="67" max="10" man="1"/>
    <brk id="129" max="10" man="1"/>
    <brk id="1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2009-08-17T18:51:30Z</cp:lastPrinted>
  <dcterms:created xsi:type="dcterms:W3CDTF">1996-11-12T16:12:26Z</dcterms:created>
  <dcterms:modified xsi:type="dcterms:W3CDTF">2013-05-09T18:45:45Z</dcterms:modified>
  <cp:category/>
  <cp:version/>
  <cp:contentType/>
  <cp:contentStatus/>
</cp:coreProperties>
</file>